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353A0C45-AE28-430A-9F23-64F452ED1F57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東--&gt;新港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'東--&gt;新港'!$A$1:$S$27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 s="1"/>
  <c r="G10" i="1"/>
  <c r="H10" i="1"/>
  <c r="I10" i="1"/>
  <c r="J10" i="1"/>
  <c r="K10" i="1"/>
  <c r="L10" i="1" s="1"/>
  <c r="B11" i="1"/>
  <c r="C11" i="1"/>
  <c r="D11" i="1" s="1"/>
  <c r="E11" i="1"/>
  <c r="F11" i="1" s="1"/>
  <c r="G11" i="1"/>
  <c r="H11" i="1" s="1"/>
  <c r="I11" i="1"/>
  <c r="J11" i="1"/>
  <c r="K11" i="1"/>
  <c r="L11" i="1"/>
  <c r="B12" i="1"/>
  <c r="C12" i="1"/>
  <c r="D12" i="1" s="1"/>
  <c r="E12" i="1"/>
  <c r="F12" i="1" s="1"/>
  <c r="G12" i="1"/>
  <c r="H12" i="1" s="1"/>
  <c r="I12" i="1"/>
  <c r="J12" i="1"/>
  <c r="K12" i="1"/>
  <c r="L12" i="1" s="1"/>
  <c r="B13" i="1"/>
  <c r="C13" i="1"/>
  <c r="D13" i="1"/>
  <c r="E13" i="1"/>
  <c r="F13" i="1" s="1"/>
  <c r="G13" i="1"/>
  <c r="H13" i="1" s="1"/>
  <c r="I13" i="1"/>
  <c r="J13" i="1" s="1"/>
  <c r="K13" i="1"/>
  <c r="L13" i="1"/>
  <c r="AG10" i="1"/>
  <c r="AG11" i="1"/>
  <c r="AG12" i="1"/>
  <c r="AG13" i="1"/>
  <c r="A12" i="1" l="1"/>
  <c r="A13" i="1"/>
  <c r="A10" i="1"/>
  <c r="A11" i="1"/>
</calcChain>
</file>

<file path=xl/sharedStrings.xml><?xml version="1.0" encoding="utf-8"?>
<sst xmlns="http://schemas.openxmlformats.org/spreadsheetml/2006/main" count="53" uniqueCount="44">
  <si>
    <t>　　　　　　XINGANG SCHEDULE - 関東</t>
    <rPh sb="25" eb="27">
      <t>カントウ</t>
    </rPh>
    <phoneticPr fontId="4"/>
  </si>
  <si>
    <t>VOY</t>
  </si>
  <si>
    <t>CFS CUT</t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</si>
  <si>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</si>
  <si>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</si>
  <si>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t xml:space="preserve">UPDATED :  </t>
    <phoneticPr fontId="13"/>
  </si>
  <si>
    <t>From Tokyo / Yokohama</t>
    <phoneticPr fontId="7"/>
  </si>
  <si>
    <t>VESSEL</t>
    <phoneticPr fontId="7"/>
  </si>
  <si>
    <t>ETA</t>
    <phoneticPr fontId="7"/>
  </si>
  <si>
    <t>ETD</t>
    <phoneticPr fontId="7"/>
  </si>
  <si>
    <t>TYO</t>
    <phoneticPr fontId="7"/>
  </si>
  <si>
    <t>YOK</t>
    <phoneticPr fontId="7"/>
  </si>
  <si>
    <t>XIN</t>
    <phoneticPr fontId="7"/>
  </si>
  <si>
    <t>0 DAYS</t>
    <phoneticPr fontId="7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</si>
  <si>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7"/>
  </si>
  <si>
    <t>E</t>
    <phoneticPr fontId="3"/>
  </si>
  <si>
    <t>TYO</t>
    <phoneticPr fontId="7"/>
  </si>
  <si>
    <r>
      <t xml:space="preserve"> 住所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/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保税名称</t>
    </r>
    <phoneticPr fontId="4"/>
  </si>
  <si>
    <t>日本通運㈱
東京海運支店</t>
    <rPh sb="0" eb="2">
      <t>ニホン</t>
    </rPh>
    <rPh sb="2" eb="4">
      <t>ツウウン</t>
    </rPh>
    <rPh sb="6" eb="10">
      <t>トウキョウカイウン</t>
    </rPh>
    <rPh sb="10" eb="12">
      <t>シテン</t>
    </rPh>
    <phoneticPr fontId="13"/>
  </si>
  <si>
    <t>品川区八潮2-6-2  NITTSU OHI KOKUSAI NO.2H/W</t>
  </si>
  <si>
    <t>NACCS: 1FW93</t>
    <phoneticPr fontId="7"/>
  </si>
  <si>
    <t>TEL : 03-3799-9920　FAX:03-3799-9921</t>
    <phoneticPr fontId="7"/>
  </si>
  <si>
    <t>日本通運㈱
横浜国際輸送支店
大黒国際貨物センター</t>
    <rPh sb="0" eb="4">
      <t>ニホンツウウン</t>
    </rPh>
    <rPh sb="6" eb="10">
      <t>ヨコハマコクサイ</t>
    </rPh>
    <rPh sb="10" eb="12">
      <t>ユソウ</t>
    </rPh>
    <rPh sb="12" eb="14">
      <t>シテン</t>
    </rPh>
    <rPh sb="15" eb="17">
      <t>ダイコク</t>
    </rPh>
    <rPh sb="17" eb="21">
      <t>コクサイカモツ</t>
    </rPh>
    <phoneticPr fontId="4"/>
  </si>
  <si>
    <t>横浜市鶴見区大黒ふ頭15番地</t>
    <rPh sb="0" eb="2">
      <t>ヨコハマ</t>
    </rPh>
    <rPh sb="2" eb="3">
      <t>シ</t>
    </rPh>
    <rPh sb="3" eb="5">
      <t>ツルミ</t>
    </rPh>
    <rPh sb="5" eb="6">
      <t>ク</t>
    </rPh>
    <rPh sb="6" eb="8">
      <t>ダイコク</t>
    </rPh>
    <rPh sb="9" eb="10">
      <t>トウ</t>
    </rPh>
    <rPh sb="12" eb="14">
      <t>バンチ</t>
    </rPh>
    <phoneticPr fontId="7"/>
  </si>
  <si>
    <t>TEL :  045-503-2222</t>
    <phoneticPr fontId="7"/>
  </si>
  <si>
    <t>NACCS: 2HW66</t>
    <phoneticPr fontId="7"/>
  </si>
  <si>
    <t>東京 CFS</t>
    <phoneticPr fontId="7"/>
  </si>
  <si>
    <t>横浜 CFS</t>
    <phoneticPr fontId="7"/>
  </si>
  <si>
    <t>6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</si>
  <si>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</si>
  <si>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</si>
  <si>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HALCYON</t>
  </si>
  <si>
    <t>木</t>
  </si>
  <si>
    <t>SITC</t>
  </si>
  <si>
    <t>HYPERION</t>
  </si>
  <si>
    <t>CONSIGNIA</t>
  </si>
  <si>
    <t>2640W</t>
  </si>
  <si>
    <t>2642W</t>
  </si>
  <si>
    <t>SITC PINGHE</t>
  </si>
  <si>
    <t>2632W</t>
  </si>
  <si>
    <t>木-金</t>
  </si>
  <si>
    <t>SITC TOKUYAMA</t>
  </si>
  <si>
    <t>SITC BUSAN</t>
  </si>
  <si>
    <t>2638W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</si>
</sst>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8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1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>
      <alignment vertical="center"/>
    </xf>
    <xf numFmtId="179" fontId="31" fillId="0" borderId="0"/>
    <xf numFmtId="0" fontId="31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4" fillId="0" borderId="0">
      <alignment vertical="center"/>
    </xf>
    <xf numFmtId="0" fontId="31" fillId="0" borderId="0"/>
  </cellStyleXfs>
  <cellXfs count="169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1" fillId="0" borderId="0" xfId="1" applyFont="1" applyBorder="1" applyAlignment="1">
      <alignment horizontal="left" shrinkToFit="1"/>
    </xf>
    <xf numFmtId="0" fontId="12" fillId="0" borderId="0" xfId="1" applyFont="1" applyAlignment="1">
      <alignment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/>
    <xf numFmtId="0" fontId="17" fillId="0" borderId="0" xfId="1" applyFont="1" applyAlignment="1"/>
    <xf numFmtId="49" fontId="17" fillId="0" borderId="0" xfId="1" applyNumberFormat="1" applyFont="1" applyAlignment="1"/>
    <xf numFmtId="0" fontId="9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15" fillId="0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24" fillId="0" borderId="0" xfId="1" applyFont="1" applyFill="1" applyBorder="1" applyAlignment="1" applyProtection="1">
      <alignment vertical="center"/>
      <protection locked="0"/>
    </xf>
    <xf numFmtId="0" fontId="25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15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/>
    <xf numFmtId="176" fontId="12" fillId="0" borderId="0" xfId="1" applyNumberFormat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26" fillId="0" borderId="0" xfId="1" applyFont="1" applyFill="1" applyBorder="1" applyAlignment="1">
      <alignment horizontal="left" vertical="center"/>
    </xf>
    <xf numFmtId="49" fontId="23" fillId="0" borderId="0" xfId="1" quotePrefix="1" applyNumberFormat="1" applyFont="1" applyFill="1" applyBorder="1" applyAlignment="1" applyProtection="1">
      <alignment horizontal="center" vertical="center"/>
      <protection locked="0"/>
    </xf>
    <xf numFmtId="178" fontId="26" fillId="0" borderId="0" xfId="1" applyNumberFormat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26" fillId="0" borderId="19" xfId="1" applyFont="1" applyBorder="1" applyAlignment="1">
      <alignment horizontal="center" vertical="center"/>
    </xf>
    <xf numFmtId="0" fontId="29" fillId="0" borderId="23" xfId="1" applyFont="1" applyBorder="1" applyAlignment="1">
      <alignment vertical="center"/>
    </xf>
    <xf numFmtId="0" fontId="29" fillId="0" borderId="0" xfId="1" applyFont="1" applyFill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29" fillId="0" borderId="0" xfId="1" applyFont="1" applyBorder="1" applyAlignment="1"/>
    <xf numFmtId="0" fontId="29" fillId="0" borderId="4" xfId="1" applyFont="1" applyBorder="1" applyAlignment="1">
      <alignment vertical="center"/>
    </xf>
    <xf numFmtId="0" fontId="29" fillId="0" borderId="1" xfId="1" applyFont="1" applyFill="1" applyBorder="1" applyAlignment="1">
      <alignment vertical="center"/>
    </xf>
    <xf numFmtId="0" fontId="29" fillId="0" borderId="1" xfId="1" applyFont="1" applyBorder="1" applyAlignment="1">
      <alignment vertical="center"/>
    </xf>
    <xf numFmtId="0" fontId="29" fillId="0" borderId="1" xfId="1" applyFont="1" applyBorder="1" applyAlignment="1"/>
    <xf numFmtId="0" fontId="29" fillId="0" borderId="1" xfId="1" applyFont="1" applyBorder="1" applyAlignment="1">
      <alignment horizontal="right" vertical="center"/>
    </xf>
    <xf numFmtId="0" fontId="30" fillId="0" borderId="5" xfId="1" applyFont="1" applyFill="1" applyBorder="1" applyAlignment="1">
      <alignment vertical="center"/>
    </xf>
    <xf numFmtId="0" fontId="29" fillId="0" borderId="2" xfId="1" applyFont="1" applyBorder="1" applyAlignment="1">
      <alignment vertical="center"/>
    </xf>
    <xf numFmtId="0" fontId="29" fillId="0" borderId="6" xfId="1" applyFont="1" applyFill="1" applyBorder="1" applyAlignment="1">
      <alignment vertical="center"/>
    </xf>
    <xf numFmtId="0" fontId="29" fillId="0" borderId="6" xfId="1" applyFont="1" applyBorder="1" applyAlignment="1">
      <alignment vertical="center"/>
    </xf>
    <xf numFmtId="0" fontId="29" fillId="0" borderId="6" xfId="1" applyFont="1" applyBorder="1" applyAlignment="1"/>
    <xf numFmtId="0" fontId="35" fillId="0" borderId="30" xfId="20" applyFont="1" applyBorder="1" applyAlignment="1">
      <alignment horizontal="left" vertical="center"/>
    </xf>
    <xf numFmtId="178" fontId="23" fillId="0" borderId="13" xfId="1" applyNumberFormat="1" applyFont="1" applyBorder="1" applyAlignment="1" applyProtection="1">
      <alignment horizontal="left" vertical="center"/>
      <protection locked="0"/>
    </xf>
    <xf numFmtId="0" fontId="23" fillId="0" borderId="14" xfId="1" applyFont="1" applyBorder="1" applyAlignment="1" applyProtection="1">
      <alignment horizontal="center" vertical="center"/>
      <protection locked="0"/>
    </xf>
    <xf numFmtId="178" fontId="23" fillId="0" borderId="14" xfId="1" applyNumberFormat="1" applyFont="1" applyBorder="1" applyAlignment="1" applyProtection="1">
      <alignment horizontal="center" vertical="center"/>
      <protection locked="0"/>
    </xf>
    <xf numFmtId="49" fontId="23" fillId="0" borderId="14" xfId="1" applyNumberFormat="1" applyFont="1" applyBorder="1" applyAlignment="1" applyProtection="1">
      <alignment horizontal="center" vertical="center"/>
      <protection locked="0"/>
    </xf>
    <xf numFmtId="178" fontId="23" fillId="0" borderId="14" xfId="1" quotePrefix="1" applyNumberFormat="1" applyFont="1" applyBorder="1" applyAlignment="1" applyProtection="1">
      <alignment horizontal="center" vertical="center" wrapText="1"/>
      <protection locked="0"/>
    </xf>
    <xf numFmtId="49" fontId="23" fillId="0" borderId="15" xfId="1" applyNumberFormat="1" applyFont="1" applyBorder="1" applyAlignment="1" applyProtection="1">
      <alignment horizontal="center" vertical="center"/>
      <protection locked="0"/>
    </xf>
    <xf numFmtId="49" fontId="23" fillId="0" borderId="28" xfId="1" applyNumberFormat="1" applyFont="1" applyBorder="1" applyAlignment="1" applyProtection="1">
      <alignment horizontal="center" vertical="center"/>
      <protection locked="0"/>
    </xf>
    <xf numFmtId="178" fontId="23" fillId="0" borderId="28" xfId="1" applyNumberFormat="1" applyFont="1" applyBorder="1" applyAlignment="1" applyProtection="1">
      <alignment horizontal="center" vertical="center"/>
      <protection locked="0"/>
    </xf>
    <xf numFmtId="178" fontId="23" fillId="0" borderId="28" xfId="1" quotePrefix="1" applyNumberFormat="1" applyFont="1" applyBorder="1" applyAlignment="1" applyProtection="1">
      <alignment horizontal="center" vertical="center" wrapText="1"/>
      <protection locked="0"/>
    </xf>
    <xf numFmtId="178" fontId="23" fillId="0" borderId="27" xfId="1" applyNumberFormat="1" applyFont="1" applyBorder="1" applyAlignment="1" applyProtection="1">
      <alignment horizontal="left" vertical="center"/>
      <protection locked="0"/>
    </xf>
    <xf numFmtId="0" fontId="23" fillId="0" borderId="28" xfId="1" applyFont="1" applyBorder="1" applyAlignment="1" applyProtection="1">
      <alignment horizontal="center" vertical="center"/>
      <protection locked="0"/>
    </xf>
    <xf numFmtId="49" fontId="23" fillId="0" borderId="29" xfId="1" applyNumberFormat="1" applyFont="1" applyBorder="1" applyAlignment="1" applyProtection="1">
      <alignment horizontal="center" vertical="center"/>
      <protection locked="0"/>
    </xf>
    <xf numFmtId="49" fontId="28" fillId="0" borderId="14" xfId="1" applyNumberFormat="1" applyFont="1" applyBorder="1" applyAlignment="1" applyProtection="1">
      <alignment horizontal="center" vertical="center"/>
      <protection locked="0"/>
    </xf>
    <xf numFmtId="178" fontId="28" fillId="0" borderId="14" xfId="1" applyNumberFormat="1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23" xfId="1" applyFont="1" applyBorder="1"/>
    <xf numFmtId="0" fontId="17" fillId="0" borderId="0" xfId="1" applyFont="1" applyBorder="1" applyAlignment="1"/>
    <xf numFmtId="0" fontId="9" fillId="0" borderId="3" xfId="1" applyFont="1" applyBorder="1" applyAlignment="1"/>
    <xf numFmtId="0" fontId="15" fillId="0" borderId="24" xfId="1" applyFont="1" applyFill="1" applyBorder="1" applyAlignment="1">
      <alignment vertical="center"/>
    </xf>
    <xf numFmtId="0" fontId="0" fillId="0" borderId="23" xfId="0" applyBorder="1">
      <alignment vertical="center"/>
    </xf>
    <xf numFmtId="0" fontId="0" fillId="0" borderId="0" xfId="0" applyBorder="1">
      <alignment vertical="center"/>
    </xf>
    <xf numFmtId="0" fontId="15" fillId="0" borderId="23" xfId="1" applyFont="1" applyFill="1" applyBorder="1" applyAlignment="1">
      <alignment vertical="center"/>
    </xf>
    <xf numFmtId="0" fontId="9" fillId="0" borderId="23" xfId="1" applyFont="1" applyBorder="1" applyAlignment="1">
      <alignment vertical="center"/>
    </xf>
    <xf numFmtId="0" fontId="15" fillId="0" borderId="24" xfId="1" applyFont="1" applyBorder="1" applyAlignment="1">
      <alignment vertical="center"/>
    </xf>
    <xf numFmtId="0" fontId="17" fillId="0" borderId="23" xfId="1" applyFont="1" applyBorder="1" applyAlignment="1"/>
    <xf numFmtId="0" fontId="9" fillId="0" borderId="6" xfId="1" applyFont="1" applyBorder="1" applyAlignment="1"/>
    <xf numFmtId="0" fontId="9" fillId="0" borderId="23" xfId="1" applyFont="1" applyBorder="1" applyAlignment="1"/>
    <xf numFmtId="0" fontId="9" fillId="0" borderId="0" xfId="1" applyFont="1" applyBorder="1"/>
    <xf numFmtId="0" fontId="9" fillId="0" borderId="24" xfId="1" applyFont="1" applyBorder="1" applyAlignment="1"/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17" fillId="0" borderId="24" xfId="1" applyFont="1" applyBorder="1" applyAlignment="1"/>
    <xf numFmtId="0" fontId="9" fillId="0" borderId="24" xfId="1" applyFont="1" applyBorder="1"/>
    <xf numFmtId="0" fontId="15" fillId="0" borderId="23" xfId="1" applyFont="1" applyBorder="1" applyAlignment="1">
      <alignment vertical="center"/>
    </xf>
    <xf numFmtId="0" fontId="9" fillId="0" borderId="0" xfId="1" applyFont="1" applyBorder="1" applyAlignment="1"/>
    <xf numFmtId="0" fontId="9" fillId="0" borderId="30" xfId="10" applyFont="1" applyBorder="1" applyAlignment="1">
      <alignment horizontal="center" vertical="center"/>
    </xf>
    <xf numFmtId="0" fontId="9" fillId="4" borderId="14" xfId="10" applyFont="1" applyFill="1" applyBorder="1" applyAlignment="1">
      <alignment horizontal="center" vertical="center"/>
    </xf>
    <xf numFmtId="0" fontId="9" fillId="0" borderId="14" xfId="10" applyFont="1" applyBorder="1" applyAlignment="1">
      <alignment horizontal="center" vertical="center"/>
    </xf>
    <xf numFmtId="179" fontId="9" fillId="0" borderId="30" xfId="8" applyFont="1" applyBorder="1" applyAlignment="1">
      <alignment horizontal="left" vertical="center"/>
    </xf>
    <xf numFmtId="179" fontId="9" fillId="4" borderId="14" xfId="8" applyFont="1" applyFill="1" applyBorder="1" applyAlignment="1">
      <alignment horizontal="left" vertical="center"/>
    </xf>
    <xf numFmtId="179" fontId="9" fillId="0" borderId="14" xfId="8" applyFont="1" applyBorder="1" applyAlignment="1">
      <alignment horizontal="left" vertical="center"/>
    </xf>
    <xf numFmtId="0" fontId="0" fillId="0" borderId="24" xfId="0" applyBorder="1">
      <alignment vertical="center"/>
    </xf>
    <xf numFmtId="178" fontId="23" fillId="0" borderId="0" xfId="1" applyNumberFormat="1" applyFont="1" applyBorder="1" applyAlignment="1" applyProtection="1">
      <alignment horizontal="left" vertical="center"/>
      <protection locked="0"/>
    </xf>
    <xf numFmtId="0" fontId="23" fillId="0" borderId="0" xfId="1" applyFont="1" applyBorder="1" applyAlignment="1" applyProtection="1">
      <alignment horizontal="center" vertical="center"/>
      <protection locked="0"/>
    </xf>
    <xf numFmtId="178" fontId="23" fillId="0" borderId="0" xfId="1" applyNumberFormat="1" applyFont="1" applyBorder="1" applyAlignment="1" applyProtection="1">
      <alignment horizontal="center" vertical="center"/>
      <protection locked="0"/>
    </xf>
    <xf numFmtId="49" fontId="23" fillId="0" borderId="0" xfId="1" applyNumberFormat="1" applyFont="1" applyBorder="1" applyAlignment="1" applyProtection="1">
      <alignment horizontal="center" vertical="center"/>
      <protection locked="0"/>
    </xf>
    <xf numFmtId="178" fontId="23" fillId="0" borderId="0" xfId="1" quotePrefix="1" applyNumberFormat="1" applyFont="1" applyBorder="1" applyAlignment="1" applyProtection="1">
      <alignment horizontal="center" vertical="center" wrapText="1"/>
      <protection locked="0"/>
    </xf>
    <xf numFmtId="179" fontId="9" fillId="4" borderId="23" xfId="8" applyFont="1" applyFill="1" applyBorder="1" applyAlignment="1">
      <alignment horizontal="left" vertical="center"/>
    </xf>
    <xf numFmtId="179" fontId="9" fillId="4" borderId="0" xfId="8" applyFont="1" applyFill="1" applyBorder="1" applyAlignment="1">
      <alignment horizontal="center" vertical="center"/>
    </xf>
    <xf numFmtId="178" fontId="9" fillId="4" borderId="0" xfId="10" applyNumberFormat="1" applyFont="1" applyFill="1" applyBorder="1" applyAlignment="1">
      <alignment horizontal="center" vertical="center"/>
    </xf>
    <xf numFmtId="0" fontId="9" fillId="4" borderId="0" xfId="10" applyFont="1" applyFill="1" applyBorder="1" applyAlignment="1">
      <alignment horizontal="center" vertical="center"/>
    </xf>
    <xf numFmtId="179" fontId="9" fillId="4" borderId="0" xfId="8" applyFont="1" applyFill="1" applyBorder="1" applyAlignment="1">
      <alignment horizontal="left" vertical="center"/>
    </xf>
    <xf numFmtId="0" fontId="35" fillId="0" borderId="0" xfId="20" applyFont="1" applyBorder="1" applyAlignment="1">
      <alignment horizontal="left" vertical="center"/>
    </xf>
    <xf numFmtId="0" fontId="27" fillId="0" borderId="19" xfId="1" applyFont="1" applyBorder="1" applyAlignment="1">
      <alignment horizontal="center" vertical="center" wrapText="1"/>
    </xf>
    <xf numFmtId="0" fontId="27" fillId="0" borderId="26" xfId="1" applyFont="1" applyBorder="1" applyAlignment="1">
      <alignment horizontal="center" vertical="center"/>
    </xf>
    <xf numFmtId="0" fontId="27" fillId="0" borderId="25" xfId="1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23" xfId="1" applyFont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 wrapText="1"/>
    </xf>
    <xf numFmtId="0" fontId="28" fillId="0" borderId="24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shrinkToFit="1"/>
    </xf>
    <xf numFmtId="0" fontId="29" fillId="0" borderId="24" xfId="1" applyFont="1" applyBorder="1" applyAlignment="1">
      <alignment horizontal="center" vertical="center" shrinkToFit="1"/>
    </xf>
    <xf numFmtId="0" fontId="29" fillId="0" borderId="23" xfId="1" applyFont="1" applyBorder="1" applyAlignment="1">
      <alignment horizontal="left" vertical="center"/>
    </xf>
    <xf numFmtId="0" fontId="29" fillId="0" borderId="0" xfId="1" applyFont="1" applyBorder="1" applyAlignment="1">
      <alignment horizontal="left" vertical="center"/>
    </xf>
    <xf numFmtId="0" fontId="29" fillId="0" borderId="24" xfId="1" applyFont="1" applyBorder="1" applyAlignment="1">
      <alignment horizontal="left" vertical="center"/>
    </xf>
    <xf numFmtId="0" fontId="29" fillId="0" borderId="4" xfId="1" applyFont="1" applyBorder="1" applyAlignment="1">
      <alignment horizontal="left" vertical="center"/>
    </xf>
    <xf numFmtId="0" fontId="29" fillId="0" borderId="1" xfId="1" applyFont="1" applyBorder="1" applyAlignment="1">
      <alignment horizontal="left" vertical="center"/>
    </xf>
    <xf numFmtId="0" fontId="29" fillId="0" borderId="5" xfId="1" applyFont="1" applyBorder="1" applyAlignment="1">
      <alignment horizontal="left" vertical="center"/>
    </xf>
    <xf numFmtId="0" fontId="15" fillId="0" borderId="0" xfId="1" applyFont="1" applyBorder="1" applyAlignment="1">
      <alignment horizontal="center" vertical="center"/>
    </xf>
    <xf numFmtId="0" fontId="26" fillId="0" borderId="7" xfId="1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7" fillId="0" borderId="20" xfId="1" applyFont="1" applyBorder="1" applyAlignment="1">
      <alignment horizontal="center" vertical="center" wrapText="1"/>
    </xf>
    <xf numFmtId="0" fontId="28" fillId="0" borderId="21" xfId="1" applyFont="1" applyBorder="1" applyAlignment="1">
      <alignment horizontal="center" vertical="center" wrapText="1"/>
    </xf>
    <xf numFmtId="0" fontId="28" fillId="0" borderId="22" xfId="1" applyFont="1" applyBorder="1" applyAlignment="1">
      <alignment horizontal="center" vertical="center" wrapText="1"/>
    </xf>
    <xf numFmtId="177" fontId="19" fillId="3" borderId="17" xfId="1" applyNumberFormat="1" applyFont="1" applyFill="1" applyBorder="1" applyAlignment="1">
      <alignment horizontal="center" vertical="center"/>
    </xf>
    <xf numFmtId="177" fontId="21" fillId="3" borderId="17" xfId="1" applyNumberFormat="1" applyFont="1" applyFill="1" applyBorder="1" applyAlignment="1">
      <alignment horizontal="center" vertical="center"/>
    </xf>
    <xf numFmtId="0" fontId="22" fillId="3" borderId="17" xfId="1" applyFont="1" applyFill="1" applyBorder="1" applyAlignment="1">
      <alignment horizontal="center" vertical="center"/>
    </xf>
    <xf numFmtId="0" fontId="22" fillId="3" borderId="18" xfId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0" fillId="3" borderId="14" xfId="1" applyFont="1" applyFill="1" applyBorder="1" applyAlignment="1">
      <alignment horizontal="center" vertical="center"/>
    </xf>
    <xf numFmtId="0" fontId="20" fillId="3" borderId="15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Alignment="1">
      <alignment horizontal="center" vertical="center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18" fillId="3" borderId="16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/>
    </xf>
    <xf numFmtId="0" fontId="18" fillId="3" borderId="14" xfId="1" applyNumberFormat="1" applyFont="1" applyFill="1" applyBorder="1" applyAlignment="1">
      <alignment horizontal="center" vertical="center"/>
    </xf>
    <xf numFmtId="0" fontId="18" fillId="3" borderId="17" xfId="1" applyNumberFormat="1" applyFont="1" applyFill="1" applyBorder="1" applyAlignment="1">
      <alignment horizontal="center" vertical="center"/>
    </xf>
    <xf numFmtId="0" fontId="18" fillId="3" borderId="11" xfId="1" applyFont="1" applyFill="1" applyBorder="1" applyAlignment="1">
      <alignment horizontal="center" vertical="center"/>
    </xf>
    <xf numFmtId="0" fontId="18" fillId="3" borderId="12" xfId="1" applyFont="1" applyFill="1" applyBorder="1" applyAlignment="1">
      <alignment horizontal="center" vertical="center"/>
    </xf>
    <xf numFmtId="0" fontId="19" fillId="3" borderId="14" xfId="1" applyNumberFormat="1" applyFont="1" applyFill="1" applyBorder="1" applyAlignment="1">
      <alignment horizontal="center" vertical="center"/>
    </xf>
    <xf numFmtId="0" fontId="9" fillId="0" borderId="30" xfId="10" applyFont="1" applyBorder="1" applyAlignment="1">
      <alignment horizontal="center" vertical="center"/>
    </xf>
    <xf numFmtId="178" fontId="9" fillId="0" borderId="30" xfId="10" applyNumberFormat="1" applyFont="1" applyBorder="1" applyAlignment="1">
      <alignment horizontal="center" vertical="center"/>
    </xf>
    <xf numFmtId="0" fontId="9" fillId="4" borderId="14" xfId="10" applyFont="1" applyFill="1" applyBorder="1" applyAlignment="1">
      <alignment horizontal="center" vertical="center"/>
    </xf>
    <xf numFmtId="178" fontId="9" fillId="4" borderId="14" xfId="10" applyNumberFormat="1" applyFont="1" applyFill="1" applyBorder="1" applyAlignment="1">
      <alignment horizontal="center" vertical="center"/>
    </xf>
    <xf numFmtId="0" fontId="9" fillId="0" borderId="14" xfId="10" applyFont="1" applyBorder="1" applyAlignment="1">
      <alignment horizontal="center" vertical="center"/>
    </xf>
    <xf numFmtId="178" fontId="9" fillId="0" borderId="14" xfId="10" applyNumberFormat="1" applyFont="1" applyBorder="1" applyAlignment="1">
      <alignment horizontal="center" vertical="center"/>
    </xf>
    <xf numFmtId="179" fontId="9" fillId="0" borderId="30" xfId="8" applyFont="1" applyBorder="1" applyAlignment="1">
      <alignment horizontal="left" vertical="center"/>
    </xf>
    <xf numFmtId="179" fontId="9" fillId="0" borderId="30" xfId="8" applyFont="1" applyBorder="1" applyAlignment="1">
      <alignment horizontal="center" vertical="center"/>
    </xf>
    <xf numFmtId="178" fontId="9" fillId="4" borderId="30" xfId="10" applyNumberFormat="1" applyFont="1" applyFill="1" applyBorder="1" applyAlignment="1">
      <alignment horizontal="center" vertical="center"/>
    </xf>
    <xf numFmtId="179" fontId="9" fillId="4" borderId="14" xfId="8" applyFont="1" applyFill="1" applyBorder="1" applyAlignment="1">
      <alignment horizontal="left" vertical="center"/>
    </xf>
    <xf numFmtId="179" fontId="9" fillId="4" borderId="14" xfId="8" applyFont="1" applyFill="1" applyBorder="1" applyAlignment="1">
      <alignment horizontal="center" vertical="center"/>
    </xf>
    <xf numFmtId="179" fontId="9" fillId="0" borderId="14" xfId="8" applyFont="1" applyBorder="1" applyAlignment="1">
      <alignment horizontal="left" vertical="center"/>
    </xf>
    <xf numFmtId="179" fontId="9" fillId="0" borderId="14" xfId="8" applyFont="1" applyBorder="1" applyAlignment="1">
      <alignment horizontal="center" vertical="center"/>
    </xf>
    <xf numFmtId="178" fontId="9" fillId="5" borderId="30" xfId="10" applyNumberFormat="1" applyFont="1" applyFill="1" applyBorder="1" applyAlignment="1">
      <alignment horizontal="center" vertical="center"/>
    </xf>
  </cellXfs>
  <cellStyles count="21">
    <cellStyle name="date_style" xfId="8" xr:uid="{00000000-0005-0000-0000-000000000000}"/>
    <cellStyle name="Normal_1" xfId="13" xr:uid="{00000000-0005-0000-0000-000001000000}"/>
    <cellStyle name="標準" xfId="0" builtinId="0"/>
    <cellStyle name="標準 10 2 2 3 2 2" xfId="17" xr:uid="{00000000-0005-0000-0000-000003000000}"/>
    <cellStyle name="標準 10 2 3" xfId="12" xr:uid="{00000000-0005-0000-0000-000004000000}"/>
    <cellStyle name="標準 10 2 3 2 2 2" xfId="11" xr:uid="{00000000-0005-0000-0000-000005000000}"/>
    <cellStyle name="標準 18 2" xfId="16" xr:uid="{00000000-0005-0000-0000-000006000000}"/>
    <cellStyle name="標準 2" xfId="1" xr:uid="{00000000-0005-0000-0000-000007000000}"/>
    <cellStyle name="標準 2 2" xfId="10" xr:uid="{00000000-0005-0000-0000-000008000000}"/>
    <cellStyle name="標準 29" xfId="20" xr:uid="{0622C0E1-BA41-437C-AD3B-BB7EBF736E13}"/>
    <cellStyle name="標準 3" xfId="9" xr:uid="{00000000-0005-0000-0000-000009000000}"/>
    <cellStyle name="標準 3 13 2" xfId="14" xr:uid="{00000000-0005-0000-0000-00000A000000}"/>
    <cellStyle name="標準 3 2 9" xfId="15" xr:uid="{00000000-0005-0000-0000-00000B000000}"/>
    <cellStyle name="標準 34 2" xfId="18" xr:uid="{00000000-0005-0000-0000-00000C000000}"/>
    <cellStyle name="標準 5" xfId="7" xr:uid="{00000000-0005-0000-0000-00000D000000}"/>
    <cellStyle name="標準_Sheet1" xfId="2" xr:uid="{00000000-0005-0000-0000-00000E000000}"/>
    <cellStyle name="콤마 [0]_HMMREQ~1" xfId="3" xr:uid="{00000000-0005-0000-0000-00000F000000}"/>
    <cellStyle name="콤마_HMMREQ~1" xfId="4" xr:uid="{00000000-0005-0000-0000-000010000000}"/>
    <cellStyle name="통화 [0]_HMMREQ~1" xfId="5" xr:uid="{00000000-0005-0000-0000-000011000000}"/>
    <cellStyle name="통화_HMMREQ~1" xfId="6" xr:uid="{00000000-0005-0000-0000-000012000000}"/>
    <cellStyle name="표준_(정보부문)월별인원계획" xfId="19" xr:uid="{B57E993B-8C77-464F-8D3F-78C685C9FB16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1864747</xdr:colOff>
      <xdr:row>0</xdr:row>
      <xdr:rowOff>288609</xdr:rowOff>
    </xdr:from>
    <xdr:to>
      <xdr:col>18</xdr:col>
      <xdr:colOff>4207193</xdr:colOff>
      <xdr:row>2</xdr:row>
      <xdr:rowOff>745014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19935" y="294324"/>
          <a:ext cx="2350066" cy="18375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1087234</xdr:colOff>
      <xdr:row>1</xdr:row>
      <xdr:rowOff>1866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91044" cy="830541"/>
        </a:xfrm>
        <a:prstGeom prst="rect">
          <a:avLst/>
        </a:prstGeom>
      </xdr:spPr>
    </xdr:pic>
    <xdr:clientData/>
  </xdr:twoCellAnchor>
  <xdr:twoCellAnchor editAs="absolute">
    <xdr:from>
      <xdr:col>15</xdr:col>
      <xdr:colOff>1234527</xdr:colOff>
      <xdr:row>9</xdr:row>
      <xdr:rowOff>2905</xdr:rowOff>
    </xdr:from>
    <xdr:to>
      <xdr:col>18</xdr:col>
      <xdr:colOff>4512770</xdr:colOff>
      <xdr:row>26</xdr:row>
      <xdr:rowOff>403686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641590" y="5336905"/>
          <a:ext cx="7326368" cy="923712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1501660</xdr:colOff>
      <xdr:row>1</xdr:row>
      <xdr:rowOff>99059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90230" cy="10858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214310</xdr:colOff>
      <xdr:row>2</xdr:row>
      <xdr:rowOff>839931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1371600"/>
          <a:ext cx="7700960" cy="839931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Xingang,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1203093</xdr:colOff>
      <xdr:row>1</xdr:row>
      <xdr:rowOff>373786</xdr:rowOff>
    </xdr:from>
    <xdr:ext cx="3307773" cy="1362681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228031" y="1373911"/>
          <a:ext cx="3307773" cy="136268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190500</xdr:colOff>
      <xdr:row>16</xdr:row>
      <xdr:rowOff>381000</xdr:rowOff>
    </xdr:from>
    <xdr:ext cx="6189517" cy="902836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90500" y="10453688"/>
          <a:ext cx="6189517" cy="902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9:00~16:00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13</xdr:col>
      <xdr:colOff>458152</xdr:colOff>
      <xdr:row>3</xdr:row>
      <xdr:rowOff>311467</xdr:rowOff>
    </xdr:from>
    <xdr:to>
      <xdr:col>18</xdr:col>
      <xdr:colOff>3619499</xdr:colOff>
      <xdr:row>7</xdr:row>
      <xdr:rowOff>309562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/>
      </xdr:nvGrpSpPr>
      <xdr:grpSpPr>
        <a:xfrm>
          <a:off x="16293465" y="2551747"/>
          <a:ext cx="9781222" cy="2331720"/>
          <a:chOff x="12928022" y="9552015"/>
          <a:chExt cx="9302750" cy="4445000"/>
        </a:xfrm>
      </xdr:grpSpPr>
      <xdr:sp macro="" textlink="">
        <xdr:nvSpPr>
          <xdr:cNvPr id="26" name="円/楕円 18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12928022" y="9552015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13845832" y="10574000"/>
            <a:ext cx="7658703" cy="30492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Z28"/>
  <sheetViews>
    <sheetView tabSelected="1" view="pageBreakPreview" zoomScale="40" zoomScaleNormal="40" zoomScaleSheetLayoutView="40" zoomScalePageLayoutView="25" workbookViewId="0">
      <selection activeCell="F14" sqref="F14"/>
    </sheetView>
  </sheetViews>
  <sheetFormatPr defaultColWidth="9" defaultRowHeight="13.2" x14ac:dyDescent="0.2"/>
  <cols>
    <col min="1" max="1" width="57.109375" customWidth="1"/>
    <col min="2" max="2" width="23.21875" customWidth="1"/>
    <col min="3" max="3" width="17.88671875" customWidth="1"/>
    <col min="4" max="4" width="7.44140625" customWidth="1"/>
    <col min="5" max="5" width="17.88671875" customWidth="1"/>
    <col min="6" max="6" width="7.44140625" customWidth="1"/>
    <col min="7" max="7" width="17.88671875" customWidth="1"/>
    <col min="8" max="8" width="7.44140625" customWidth="1"/>
    <col min="9" max="9" width="17.88671875" customWidth="1"/>
    <col min="10" max="10" width="10.44140625" customWidth="1"/>
    <col min="11" max="11" width="19.88671875" customWidth="1"/>
    <col min="12" max="12" width="7.6640625" customWidth="1"/>
    <col min="13" max="13" width="17.6640625" customWidth="1"/>
    <col min="14" max="15" width="18.6640625" customWidth="1"/>
    <col min="16" max="17" width="23.77734375" customWidth="1"/>
    <col min="18" max="18" width="11.77734375" customWidth="1"/>
    <col min="19" max="19" width="77.88671875" customWidth="1"/>
    <col min="20" max="20" width="20" hidden="1" customWidth="1"/>
    <col min="21" max="21" width="26.88671875" style="74" hidden="1" customWidth="1"/>
    <col min="22" max="22" width="8.109375" style="75" hidden="1" customWidth="1"/>
    <col min="23" max="23" width="15.88671875" style="75" hidden="1" customWidth="1"/>
    <col min="24" max="33" width="9" style="75" hidden="1" customWidth="1"/>
    <col min="34" max="34" width="9" style="96" hidden="1" customWidth="1"/>
    <col min="35" max="38" width="0" hidden="1" customWidth="1"/>
  </cols>
  <sheetData>
    <row r="1" spans="1:34" s="5" customFormat="1" ht="7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43" t="s">
        <v>14</v>
      </c>
      <c r="N1" s="143"/>
      <c r="O1" s="143"/>
      <c r="P1" s="143"/>
      <c r="Q1" s="143"/>
      <c r="R1" s="143"/>
      <c r="S1" s="3"/>
      <c r="T1" s="4"/>
      <c r="U1" s="84"/>
      <c r="V1" s="85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72"/>
    </row>
    <row r="2" spans="1:34" s="5" customFormat="1" ht="30" customHeight="1" x14ac:dyDescent="0.3">
      <c r="T2" s="6"/>
      <c r="U2" s="81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3"/>
    </row>
    <row r="3" spans="1:34" s="5" customFormat="1" ht="66.75" customHeight="1" x14ac:dyDescent="0.3">
      <c r="A3" s="7"/>
      <c r="B3" s="8"/>
      <c r="C3" s="8"/>
      <c r="D3" s="8"/>
      <c r="E3" s="8"/>
      <c r="F3" s="8"/>
      <c r="G3" s="8"/>
      <c r="H3" s="8"/>
      <c r="I3" s="9"/>
      <c r="J3" s="10"/>
      <c r="K3" s="144"/>
      <c r="L3" s="144"/>
      <c r="M3" s="11"/>
      <c r="N3" s="11"/>
      <c r="O3" s="9"/>
      <c r="P3" s="12" t="s">
        <v>5</v>
      </c>
      <c r="Q3" s="37">
        <v>46234</v>
      </c>
      <c r="R3" s="28" t="s">
        <v>15</v>
      </c>
      <c r="U3" s="81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3"/>
    </row>
    <row r="4" spans="1:34" s="16" customFormat="1" ht="71.25" customHeight="1" x14ac:dyDescent="0.45">
      <c r="A4" s="13" t="s">
        <v>6</v>
      </c>
      <c r="B4" s="14"/>
      <c r="C4" s="14"/>
      <c r="D4" s="14"/>
      <c r="E4" s="15"/>
      <c r="F4" s="15"/>
      <c r="I4" s="29"/>
      <c r="J4" s="30"/>
      <c r="K4" s="144"/>
      <c r="L4" s="144"/>
      <c r="M4" s="17"/>
      <c r="N4" s="18"/>
      <c r="O4" s="18"/>
      <c r="P4" s="145"/>
      <c r="Q4" s="145"/>
      <c r="R4" s="19"/>
      <c r="U4" s="79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86"/>
    </row>
    <row r="5" spans="1:34" s="20" customFormat="1" ht="37.5" customHeight="1" x14ac:dyDescent="0.2">
      <c r="A5" s="146" t="s">
        <v>7</v>
      </c>
      <c r="B5" s="149" t="s">
        <v>1</v>
      </c>
      <c r="C5" s="149" t="s">
        <v>2</v>
      </c>
      <c r="D5" s="149"/>
      <c r="E5" s="149"/>
      <c r="F5" s="149"/>
      <c r="G5" s="152" t="s">
        <v>8</v>
      </c>
      <c r="H5" s="152"/>
      <c r="I5" s="149" t="s">
        <v>9</v>
      </c>
      <c r="J5" s="149"/>
      <c r="K5" s="152" t="s">
        <v>8</v>
      </c>
      <c r="L5" s="153"/>
      <c r="N5" s="139"/>
      <c r="O5" s="139"/>
      <c r="P5" s="36"/>
      <c r="Q5" s="139"/>
      <c r="R5" s="139"/>
      <c r="U5" s="76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73"/>
    </row>
    <row r="6" spans="1:34" s="20" customFormat="1" ht="37.5" customHeight="1" x14ac:dyDescent="0.2">
      <c r="A6" s="147"/>
      <c r="B6" s="150"/>
      <c r="C6" s="154" t="s">
        <v>11</v>
      </c>
      <c r="D6" s="154"/>
      <c r="E6" s="154" t="s">
        <v>16</v>
      </c>
      <c r="F6" s="154"/>
      <c r="G6" s="154" t="s">
        <v>10</v>
      </c>
      <c r="H6" s="154"/>
      <c r="I6" s="154" t="s">
        <v>16</v>
      </c>
      <c r="J6" s="154"/>
      <c r="K6" s="140" t="s">
        <v>12</v>
      </c>
      <c r="L6" s="141"/>
      <c r="N6" s="142"/>
      <c r="O6" s="142"/>
      <c r="P6" s="36"/>
      <c r="Q6" s="139"/>
      <c r="R6" s="139"/>
      <c r="U6" s="76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73"/>
    </row>
    <row r="7" spans="1:34" s="20" customFormat="1" ht="37.5" customHeight="1" x14ac:dyDescent="0.2">
      <c r="A7" s="147"/>
      <c r="B7" s="150"/>
      <c r="C7" s="154"/>
      <c r="D7" s="154"/>
      <c r="E7" s="154"/>
      <c r="F7" s="154"/>
      <c r="G7" s="154"/>
      <c r="H7" s="154"/>
      <c r="I7" s="154"/>
      <c r="J7" s="154"/>
      <c r="K7" s="140"/>
      <c r="L7" s="141"/>
      <c r="N7" s="139"/>
      <c r="O7" s="139"/>
      <c r="P7" s="36"/>
      <c r="Q7" s="139"/>
      <c r="R7" s="139"/>
      <c r="U7" s="76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73"/>
    </row>
    <row r="8" spans="1:34" s="20" customFormat="1" ht="26.25" customHeight="1" x14ac:dyDescent="0.2">
      <c r="A8" s="147"/>
      <c r="B8" s="150"/>
      <c r="C8" s="154"/>
      <c r="D8" s="154"/>
      <c r="E8" s="154"/>
      <c r="F8" s="154"/>
      <c r="G8" s="154"/>
      <c r="H8" s="154"/>
      <c r="I8" s="154"/>
      <c r="J8" s="154"/>
      <c r="K8" s="140"/>
      <c r="L8" s="141"/>
      <c r="N8" s="36"/>
      <c r="O8" s="36"/>
      <c r="P8" s="36"/>
      <c r="Q8" s="36"/>
      <c r="R8" s="36"/>
      <c r="U8" s="76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73"/>
    </row>
    <row r="9" spans="1:34" s="20" customFormat="1" ht="35.25" customHeight="1" x14ac:dyDescent="0.2">
      <c r="A9" s="148"/>
      <c r="B9" s="151"/>
      <c r="C9" s="35"/>
      <c r="D9" s="35"/>
      <c r="E9" s="35"/>
      <c r="F9" s="35"/>
      <c r="G9" s="135"/>
      <c r="H9" s="135"/>
      <c r="I9" s="136" t="s">
        <v>13</v>
      </c>
      <c r="J9" s="136"/>
      <c r="K9" s="137" t="s">
        <v>28</v>
      </c>
      <c r="L9" s="138"/>
      <c r="N9" s="139"/>
      <c r="O9" s="139"/>
      <c r="P9" s="36"/>
      <c r="Q9" s="139"/>
      <c r="R9" s="139"/>
      <c r="U9" s="88"/>
      <c r="V9" s="25"/>
      <c r="W9" s="25"/>
      <c r="X9" s="25"/>
      <c r="Y9" s="25"/>
      <c r="Z9" s="25"/>
      <c r="AA9" s="25"/>
      <c r="AB9" s="25"/>
      <c r="AC9" s="25"/>
      <c r="AD9" s="25"/>
      <c r="AE9" s="25" t="s">
        <v>29</v>
      </c>
      <c r="AF9" s="25"/>
      <c r="AG9" s="25" t="s">
        <v>30</v>
      </c>
      <c r="AH9" s="78"/>
    </row>
    <row r="10" spans="1:34" s="20" customFormat="1" ht="40.5" customHeight="1" x14ac:dyDescent="0.2">
      <c r="A10" s="54" t="str">
        <f t="shared" ref="A10:A13" si="0">IF(AND(D10="月",F10="火"),AG10,"★"&amp;AG10)</f>
        <v>※SITC PINGHE</v>
      </c>
      <c r="B10" s="55" t="str">
        <f t="shared" ref="B10:B13" si="1">V10</f>
        <v>2632W</v>
      </c>
      <c r="C10" s="56">
        <f t="shared" ref="C10:C13" si="2">W10</f>
        <v>46237</v>
      </c>
      <c r="D10" s="57" t="str">
        <f t="shared" ref="D10:D13" si="3">TEXT(C10,"aaa")</f>
        <v>月</v>
      </c>
      <c r="E10" s="56">
        <f t="shared" ref="E10:E13" si="4">X10</f>
        <v>46238</v>
      </c>
      <c r="F10" s="57" t="str">
        <f t="shared" ref="F10:F13" si="5">TEXT(E10,"aaa")</f>
        <v>火</v>
      </c>
      <c r="G10" s="56">
        <f t="shared" ref="G10:G13" si="6">Y10</f>
        <v>46240</v>
      </c>
      <c r="H10" s="57" t="str">
        <f t="shared" ref="H10:H13" si="7">TEXT(G10,"aaa")</f>
        <v>木</v>
      </c>
      <c r="I10" s="56">
        <f t="shared" ref="I10:I13" si="8">Z10</f>
        <v>46241</v>
      </c>
      <c r="J10" s="57" t="str">
        <f t="shared" ref="J10:J13" si="9">TEXT(I10,"aaa")</f>
        <v>金</v>
      </c>
      <c r="K10" s="58">
        <f t="shared" ref="K10:K13" si="10">AB10</f>
        <v>46248</v>
      </c>
      <c r="L10" s="59" t="str">
        <f t="shared" ref="L10:L13" si="11">TEXT(K10,"aaa")</f>
        <v>金</v>
      </c>
      <c r="N10" s="68"/>
      <c r="O10" s="68"/>
      <c r="P10" s="68"/>
      <c r="Q10" s="68"/>
      <c r="R10" s="68"/>
      <c r="U10" s="161" t="s">
        <v>38</v>
      </c>
      <c r="V10" s="162" t="s">
        <v>39</v>
      </c>
      <c r="W10" s="156">
        <v>46237</v>
      </c>
      <c r="X10" s="156">
        <v>46238</v>
      </c>
      <c r="Y10" s="156">
        <v>46240</v>
      </c>
      <c r="Z10" s="156">
        <v>46241</v>
      </c>
      <c r="AA10" s="155" t="s">
        <v>40</v>
      </c>
      <c r="AB10" s="156">
        <v>46248</v>
      </c>
      <c r="AC10" s="90" t="s">
        <v>33</v>
      </c>
      <c r="AD10" s="21"/>
      <c r="AE10" s="93" t="s">
        <v>31</v>
      </c>
      <c r="AF10" s="21"/>
      <c r="AG10" s="53" t="str">
        <f t="shared" ref="AG10:AG13" si="12">IF(U10=AE10,U10,"※"&amp;U10)</f>
        <v>※SITC PINGHE</v>
      </c>
      <c r="AH10" s="73"/>
    </row>
    <row r="11" spans="1:34" s="20" customFormat="1" ht="40.5" customHeight="1" x14ac:dyDescent="0.2">
      <c r="A11" s="54" t="str">
        <f t="shared" si="0"/>
        <v>★※SITC TOKUYAMA</v>
      </c>
      <c r="B11" s="55" t="str">
        <f t="shared" si="1"/>
        <v>2640W</v>
      </c>
      <c r="C11" s="67">
        <f t="shared" si="2"/>
        <v>46241</v>
      </c>
      <c r="D11" s="66" t="str">
        <f t="shared" si="3"/>
        <v>金</v>
      </c>
      <c r="E11" s="67">
        <f t="shared" si="4"/>
        <v>46244</v>
      </c>
      <c r="F11" s="66" t="str">
        <f t="shared" si="5"/>
        <v>月</v>
      </c>
      <c r="G11" s="56">
        <f t="shared" si="6"/>
        <v>46247</v>
      </c>
      <c r="H11" s="57" t="str">
        <f t="shared" si="7"/>
        <v>木</v>
      </c>
      <c r="I11" s="56">
        <f t="shared" si="8"/>
        <v>46248</v>
      </c>
      <c r="J11" s="57" t="str">
        <f t="shared" si="9"/>
        <v>金</v>
      </c>
      <c r="K11" s="58">
        <f t="shared" si="10"/>
        <v>46255</v>
      </c>
      <c r="L11" s="59" t="str">
        <f t="shared" si="11"/>
        <v>金</v>
      </c>
      <c r="N11" s="68"/>
      <c r="O11" s="68"/>
      <c r="P11" s="68"/>
      <c r="Q11" s="68"/>
      <c r="R11" s="68"/>
      <c r="U11" s="164" t="s">
        <v>41</v>
      </c>
      <c r="V11" s="165" t="s">
        <v>36</v>
      </c>
      <c r="W11" s="168">
        <v>46241</v>
      </c>
      <c r="X11" s="168">
        <v>46244</v>
      </c>
      <c r="Y11" s="158">
        <v>46247</v>
      </c>
      <c r="Z11" s="158">
        <v>46248</v>
      </c>
      <c r="AA11" s="157" t="s">
        <v>40</v>
      </c>
      <c r="AB11" s="158">
        <v>46255</v>
      </c>
      <c r="AC11" s="91" t="s">
        <v>33</v>
      </c>
      <c r="AD11" s="21"/>
      <c r="AE11" s="94" t="s">
        <v>34</v>
      </c>
      <c r="AF11" s="21"/>
      <c r="AG11" s="53" t="str">
        <f t="shared" si="12"/>
        <v>※SITC TOKUYAMA</v>
      </c>
      <c r="AH11" s="73"/>
    </row>
    <row r="12" spans="1:34" s="20" customFormat="1" ht="40.5" customHeight="1" x14ac:dyDescent="0.2">
      <c r="A12" s="54" t="str">
        <f t="shared" si="0"/>
        <v>※SITC BUSAN</v>
      </c>
      <c r="B12" s="55" t="str">
        <f t="shared" si="1"/>
        <v>2638W</v>
      </c>
      <c r="C12" s="56">
        <f t="shared" si="2"/>
        <v>46251</v>
      </c>
      <c r="D12" s="57" t="str">
        <f t="shared" si="3"/>
        <v>月</v>
      </c>
      <c r="E12" s="56">
        <f t="shared" si="4"/>
        <v>46252</v>
      </c>
      <c r="F12" s="57" t="str">
        <f t="shared" si="5"/>
        <v>火</v>
      </c>
      <c r="G12" s="56">
        <f t="shared" si="6"/>
        <v>46254</v>
      </c>
      <c r="H12" s="57" t="str">
        <f t="shared" si="7"/>
        <v>木</v>
      </c>
      <c r="I12" s="56">
        <f t="shared" si="8"/>
        <v>46254</v>
      </c>
      <c r="J12" s="57" t="str">
        <f t="shared" si="9"/>
        <v>木</v>
      </c>
      <c r="K12" s="58">
        <f t="shared" si="10"/>
        <v>46260</v>
      </c>
      <c r="L12" s="59" t="str">
        <f t="shared" si="11"/>
        <v>水</v>
      </c>
      <c r="N12" s="68"/>
      <c r="O12" s="68"/>
      <c r="P12" s="68"/>
      <c r="Q12" s="68"/>
      <c r="R12" s="68"/>
      <c r="U12" s="166" t="s">
        <v>42</v>
      </c>
      <c r="V12" s="167" t="s">
        <v>43</v>
      </c>
      <c r="W12" s="160">
        <v>46251</v>
      </c>
      <c r="X12" s="160">
        <v>46252</v>
      </c>
      <c r="Y12" s="160">
        <v>46254</v>
      </c>
      <c r="Z12" s="160">
        <v>46254</v>
      </c>
      <c r="AA12" s="159" t="s">
        <v>32</v>
      </c>
      <c r="AB12" s="160">
        <v>46260</v>
      </c>
      <c r="AC12" s="92" t="s">
        <v>33</v>
      </c>
      <c r="AD12" s="21"/>
      <c r="AE12" s="95" t="s">
        <v>35</v>
      </c>
      <c r="AF12" s="21"/>
      <c r="AG12" s="53" t="str">
        <f t="shared" si="12"/>
        <v>※SITC BUSAN</v>
      </c>
      <c r="AH12" s="73"/>
    </row>
    <row r="13" spans="1:34" s="20" customFormat="1" ht="40.5" customHeight="1" x14ac:dyDescent="0.2">
      <c r="A13" s="63" t="str">
        <f t="shared" si="0"/>
        <v>※CONSIGNIA</v>
      </c>
      <c r="B13" s="64" t="str">
        <f t="shared" si="1"/>
        <v>2642W</v>
      </c>
      <c r="C13" s="61">
        <f t="shared" si="2"/>
        <v>46258</v>
      </c>
      <c r="D13" s="60" t="str">
        <f t="shared" si="3"/>
        <v>月</v>
      </c>
      <c r="E13" s="61">
        <f t="shared" si="4"/>
        <v>46259</v>
      </c>
      <c r="F13" s="60" t="str">
        <f t="shared" si="5"/>
        <v>火</v>
      </c>
      <c r="G13" s="61">
        <f t="shared" si="6"/>
        <v>46261</v>
      </c>
      <c r="H13" s="60" t="str">
        <f t="shared" si="7"/>
        <v>木</v>
      </c>
      <c r="I13" s="61">
        <f t="shared" si="8"/>
        <v>46261</v>
      </c>
      <c r="J13" s="60" t="str">
        <f t="shared" si="9"/>
        <v>木</v>
      </c>
      <c r="K13" s="62">
        <f t="shared" si="10"/>
        <v>46267</v>
      </c>
      <c r="L13" s="65" t="str">
        <f t="shared" si="11"/>
        <v>水</v>
      </c>
      <c r="N13" s="36"/>
      <c r="O13" s="36"/>
      <c r="P13" s="36"/>
      <c r="Q13" s="36"/>
      <c r="R13" s="36"/>
      <c r="U13" s="164" t="s">
        <v>35</v>
      </c>
      <c r="V13" s="165" t="s">
        <v>37</v>
      </c>
      <c r="W13" s="163">
        <v>46258</v>
      </c>
      <c r="X13" s="163">
        <v>46259</v>
      </c>
      <c r="Y13" s="158">
        <v>46261</v>
      </c>
      <c r="Z13" s="158">
        <v>46261</v>
      </c>
      <c r="AA13" s="157" t="s">
        <v>32</v>
      </c>
      <c r="AB13" s="158">
        <v>46267</v>
      </c>
      <c r="AC13" s="91" t="s">
        <v>33</v>
      </c>
      <c r="AD13" s="21"/>
      <c r="AE13" s="94" t="s">
        <v>31</v>
      </c>
      <c r="AF13" s="21"/>
      <c r="AG13" s="53" t="str">
        <f t="shared" si="12"/>
        <v>※CONSIGNIA</v>
      </c>
      <c r="AH13" s="73"/>
    </row>
    <row r="14" spans="1:34" s="20" customFormat="1" ht="40.5" customHeight="1" x14ac:dyDescent="0.2">
      <c r="A14" s="97"/>
      <c r="B14" s="98"/>
      <c r="C14" s="99"/>
      <c r="D14" s="100"/>
      <c r="E14" s="99"/>
      <c r="F14" s="100"/>
      <c r="G14" s="99"/>
      <c r="H14" s="100"/>
      <c r="I14" s="99"/>
      <c r="J14" s="100"/>
      <c r="K14" s="101"/>
      <c r="L14" s="100"/>
      <c r="N14" s="69"/>
      <c r="O14" s="69"/>
      <c r="P14" s="69"/>
      <c r="Q14" s="69"/>
      <c r="R14" s="69"/>
      <c r="U14" s="102"/>
      <c r="V14" s="103"/>
      <c r="W14" s="104"/>
      <c r="X14" s="104"/>
      <c r="Y14" s="104"/>
      <c r="Z14" s="104"/>
      <c r="AA14" s="105"/>
      <c r="AB14" s="104"/>
      <c r="AC14" s="105"/>
      <c r="AD14" s="21"/>
      <c r="AE14" s="106"/>
      <c r="AF14" s="21"/>
      <c r="AG14" s="107"/>
      <c r="AH14" s="73"/>
    </row>
    <row r="15" spans="1:34" s="20" customFormat="1" ht="40.5" customHeight="1" x14ac:dyDescent="0.2">
      <c r="A15" s="97"/>
      <c r="B15" s="98"/>
      <c r="C15" s="99"/>
      <c r="D15" s="100"/>
      <c r="E15" s="99"/>
      <c r="F15" s="100"/>
      <c r="G15" s="99"/>
      <c r="H15" s="100"/>
      <c r="I15" s="99"/>
      <c r="J15" s="100"/>
      <c r="K15" s="101"/>
      <c r="L15" s="100"/>
      <c r="N15" s="69"/>
      <c r="O15" s="69"/>
      <c r="P15" s="69"/>
      <c r="Q15" s="69"/>
      <c r="R15" s="69"/>
      <c r="U15" s="102"/>
      <c r="V15" s="103"/>
      <c r="W15" s="104"/>
      <c r="X15" s="104"/>
      <c r="Y15" s="104"/>
      <c r="Z15" s="104"/>
      <c r="AA15" s="105"/>
      <c r="AB15" s="104"/>
      <c r="AC15" s="105"/>
      <c r="AD15" s="21"/>
      <c r="AE15" s="106"/>
      <c r="AF15" s="21"/>
      <c r="AG15" s="107"/>
      <c r="AH15" s="73"/>
    </row>
    <row r="16" spans="1:34" s="20" customFormat="1" ht="40.5" customHeight="1" x14ac:dyDescent="0.2">
      <c r="A16" s="31"/>
      <c r="B16" s="32"/>
      <c r="C16" s="33"/>
      <c r="D16" s="34"/>
      <c r="E16" s="33"/>
      <c r="F16" s="34"/>
      <c r="G16" s="33"/>
      <c r="H16" s="34"/>
      <c r="I16" s="33"/>
      <c r="J16" s="34"/>
      <c r="K16" s="33"/>
      <c r="L16" s="34"/>
      <c r="N16" s="36"/>
      <c r="O16" s="36"/>
      <c r="P16" s="36"/>
      <c r="Q16" s="36"/>
      <c r="R16" s="36"/>
      <c r="U16" s="76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73"/>
    </row>
    <row r="17" spans="1:260" s="20" customFormat="1" ht="40.5" customHeight="1" x14ac:dyDescent="0.2">
      <c r="A17" s="31"/>
      <c r="B17" s="32"/>
      <c r="C17" s="33"/>
      <c r="D17" s="34"/>
      <c r="E17" s="33"/>
      <c r="F17" s="34"/>
      <c r="G17" s="33"/>
      <c r="H17" s="34"/>
      <c r="I17" s="33"/>
      <c r="J17" s="34"/>
      <c r="K17" s="33"/>
      <c r="L17" s="34"/>
      <c r="N17" s="36"/>
      <c r="O17" s="36"/>
      <c r="P17" s="36"/>
      <c r="Q17" s="36"/>
      <c r="R17" s="36"/>
      <c r="U17" s="76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73"/>
    </row>
    <row r="18" spans="1:260" s="20" customFormat="1" ht="40.5" customHeight="1" x14ac:dyDescent="0.2">
      <c r="A18" s="31"/>
      <c r="B18" s="32"/>
      <c r="C18" s="33"/>
      <c r="D18" s="34"/>
      <c r="E18" s="33"/>
      <c r="F18" s="34"/>
      <c r="G18" s="33"/>
      <c r="H18" s="34"/>
      <c r="I18" s="33"/>
      <c r="J18" s="34"/>
      <c r="K18" s="33"/>
      <c r="L18" s="34"/>
      <c r="M18" s="22"/>
      <c r="N18" s="21"/>
      <c r="O18" s="21"/>
      <c r="P18" s="36"/>
      <c r="Q18" s="36"/>
      <c r="R18" s="36"/>
      <c r="S18" s="36"/>
      <c r="T18" s="36"/>
      <c r="U18" s="76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73"/>
    </row>
    <row r="19" spans="1:260" s="24" customFormat="1" ht="29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P19" s="25"/>
      <c r="Q19" s="128"/>
      <c r="R19" s="128"/>
      <c r="S19" s="128"/>
      <c r="T19" s="128"/>
      <c r="U19" s="77"/>
      <c r="V19" s="26"/>
      <c r="W19" s="26"/>
      <c r="X19" s="26"/>
      <c r="Y19" s="26"/>
      <c r="Z19" s="26"/>
      <c r="AA19" s="89"/>
      <c r="AB19" s="89"/>
      <c r="AC19" s="89"/>
      <c r="AD19" s="89"/>
      <c r="AE19" s="89"/>
      <c r="AF19" s="89"/>
      <c r="AG19" s="89"/>
      <c r="AH19" s="83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</row>
    <row r="20" spans="1:260" s="24" customFormat="1" ht="41.25" customHeight="1" thickBot="1" x14ac:dyDescent="0.35">
      <c r="A20" s="38" t="s">
        <v>3</v>
      </c>
      <c r="B20" s="129" t="s">
        <v>4</v>
      </c>
      <c r="C20" s="130"/>
      <c r="D20" s="131"/>
      <c r="E20" s="129" t="s">
        <v>17</v>
      </c>
      <c r="F20" s="130"/>
      <c r="G20" s="130"/>
      <c r="H20" s="130"/>
      <c r="I20" s="130"/>
      <c r="J20" s="130"/>
      <c r="K20" s="130"/>
      <c r="L20" s="130"/>
      <c r="M20" s="131"/>
      <c r="S20" s="27"/>
      <c r="T20" s="5"/>
      <c r="U20" s="81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3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</row>
    <row r="21" spans="1:260" s="27" customFormat="1" ht="48.75" customHeight="1" thickTop="1" x14ac:dyDescent="0.5">
      <c r="A21" s="132" t="s">
        <v>26</v>
      </c>
      <c r="B21" s="133" t="s">
        <v>18</v>
      </c>
      <c r="C21" s="134"/>
      <c r="D21" s="134"/>
      <c r="E21" s="39" t="s">
        <v>19</v>
      </c>
      <c r="F21" s="40"/>
      <c r="G21" s="40"/>
      <c r="H21" s="41"/>
      <c r="I21" s="42"/>
      <c r="J21" s="41"/>
      <c r="K21" s="42"/>
      <c r="L21" s="120" t="s">
        <v>20</v>
      </c>
      <c r="M21" s="121"/>
      <c r="U21" s="70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7"/>
    </row>
    <row r="22" spans="1:260" ht="48.75" customHeight="1" x14ac:dyDescent="0.5">
      <c r="A22" s="110"/>
      <c r="B22" s="117"/>
      <c r="C22" s="118"/>
      <c r="D22" s="118"/>
      <c r="E22" s="43" t="s">
        <v>21</v>
      </c>
      <c r="F22" s="44"/>
      <c r="G22" s="44"/>
      <c r="H22" s="45"/>
      <c r="I22" s="46"/>
      <c r="J22" s="45"/>
      <c r="K22" s="46"/>
      <c r="L22" s="47"/>
      <c r="M22" s="48"/>
    </row>
    <row r="23" spans="1:260" ht="48.75" customHeight="1" x14ac:dyDescent="0.5">
      <c r="A23" s="108" t="s">
        <v>27</v>
      </c>
      <c r="B23" s="111" t="s">
        <v>22</v>
      </c>
      <c r="C23" s="112"/>
      <c r="D23" s="113"/>
      <c r="E23" s="49" t="s">
        <v>23</v>
      </c>
      <c r="F23" s="50"/>
      <c r="G23" s="50"/>
      <c r="H23" s="51"/>
      <c r="I23" s="52"/>
      <c r="J23" s="51"/>
      <c r="K23" s="52"/>
      <c r="L23" s="120" t="s">
        <v>25</v>
      </c>
      <c r="M23" s="121"/>
    </row>
    <row r="24" spans="1:260" ht="32.25" customHeight="1" x14ac:dyDescent="0.2">
      <c r="A24" s="109"/>
      <c r="B24" s="114"/>
      <c r="C24" s="115"/>
      <c r="D24" s="116"/>
      <c r="E24" s="122" t="s">
        <v>24</v>
      </c>
      <c r="F24" s="123"/>
      <c r="G24" s="123"/>
      <c r="H24" s="123"/>
      <c r="I24" s="123"/>
      <c r="J24" s="123"/>
      <c r="K24" s="123"/>
      <c r="L24" s="123"/>
      <c r="M24" s="124"/>
    </row>
    <row r="25" spans="1:260" ht="32.25" customHeight="1" x14ac:dyDescent="0.2">
      <c r="A25" s="110"/>
      <c r="B25" s="117"/>
      <c r="C25" s="118"/>
      <c r="D25" s="119"/>
      <c r="E25" s="125"/>
      <c r="F25" s="126"/>
      <c r="G25" s="126"/>
      <c r="H25" s="126"/>
      <c r="I25" s="126"/>
      <c r="J25" s="126"/>
      <c r="K25" s="126"/>
      <c r="L25" s="126"/>
      <c r="M25" s="127"/>
    </row>
    <row r="26" spans="1:260" ht="45.75" customHeight="1" x14ac:dyDescent="0.2"/>
    <row r="27" spans="1:260" ht="45.75" customHeight="1" x14ac:dyDescent="0.2"/>
    <row r="28" spans="1:260" ht="28.5" customHeight="1" x14ac:dyDescent="0.2"/>
  </sheetData>
  <mergeCells count="36">
    <mergeCell ref="M1:R1"/>
    <mergeCell ref="K3:L3"/>
    <mergeCell ref="K4:L4"/>
    <mergeCell ref="P4:Q4"/>
    <mergeCell ref="A5:A9"/>
    <mergeCell ref="B5:B9"/>
    <mergeCell ref="C5:F5"/>
    <mergeCell ref="G5:H5"/>
    <mergeCell ref="I5:J5"/>
    <mergeCell ref="K5:L5"/>
    <mergeCell ref="N5:O5"/>
    <mergeCell ref="Q5:R5"/>
    <mergeCell ref="C6:D8"/>
    <mergeCell ref="E6:F8"/>
    <mergeCell ref="G6:H8"/>
    <mergeCell ref="I6:J8"/>
    <mergeCell ref="K6:L8"/>
    <mergeCell ref="N6:O6"/>
    <mergeCell ref="Q6:R6"/>
    <mergeCell ref="N7:O7"/>
    <mergeCell ref="Q7:R7"/>
    <mergeCell ref="G9:H9"/>
    <mergeCell ref="I9:J9"/>
    <mergeCell ref="K9:L9"/>
    <mergeCell ref="N9:O9"/>
    <mergeCell ref="Q9:R9"/>
    <mergeCell ref="A23:A25"/>
    <mergeCell ref="B23:D25"/>
    <mergeCell ref="L23:M23"/>
    <mergeCell ref="E24:M25"/>
    <mergeCell ref="Q19:T19"/>
    <mergeCell ref="B20:D20"/>
    <mergeCell ref="E20:M20"/>
    <mergeCell ref="A21:A22"/>
    <mergeCell ref="B21:D22"/>
    <mergeCell ref="L21:M21"/>
  </mergeCells>
  <phoneticPr fontId="3"/>
  <pageMargins left="0.9055118110236221" right="0.51181102362204722" top="0.74803149606299213" bottom="0.74803149606299213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東--&gt;新港</vt:lpstr>
      <vt:lpstr>'東--&gt;新港'!Print_Area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2026-07-13T01:54:30Z</cp:lastPrinted>
  <dcterms:created xsi:type="dcterms:W3CDTF">2016-08-19T04:17:50Z</dcterms:created>
  <dcterms:modified xsi:type="dcterms:W3CDTF">2026-07-31T01:39:37Z</dcterms:modified>
</cp:coreProperties>
</file>