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90B3A311-A406-4305-AB78-6CEA95068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" i="1" l="1"/>
  <c r="B12" i="1"/>
  <c r="C12" i="1"/>
  <c r="D12" i="1"/>
  <c r="E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29" i="1"/>
  <c r="B29" i="1"/>
  <c r="C29" i="1"/>
  <c r="D29" i="1"/>
  <c r="E29" i="1"/>
  <c r="A9" i="1"/>
  <c r="B9" i="1"/>
  <c r="C9" i="1"/>
  <c r="D9" i="1"/>
  <c r="E9" i="1"/>
  <c r="A10" i="1"/>
  <c r="B10" i="1"/>
  <c r="C10" i="1"/>
  <c r="D10" i="1"/>
  <c r="E10" i="1"/>
  <c r="A11" i="1"/>
  <c r="B11" i="1"/>
  <c r="C11" i="1"/>
  <c r="D11" i="1"/>
  <c r="E11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E28" i="1"/>
  <c r="E25" i="1"/>
  <c r="D25" i="1"/>
  <c r="C25" i="1"/>
  <c r="B25" i="1"/>
  <c r="A25" i="1"/>
  <c r="E24" i="1"/>
  <c r="D24" i="1"/>
  <c r="C24" i="1"/>
  <c r="B24" i="1"/>
  <c r="A24" i="1"/>
  <c r="E23" i="1"/>
  <c r="D23" i="1"/>
  <c r="C23" i="1"/>
  <c r="B23" i="1"/>
  <c r="A23" i="1"/>
  <c r="E8" i="1"/>
  <c r="D8" i="1"/>
  <c r="C8" i="1"/>
  <c r="B8" i="1"/>
  <c r="A8" i="1"/>
  <c r="E7" i="1"/>
  <c r="D7" i="1"/>
  <c r="C7" i="1"/>
  <c r="B7" i="1"/>
  <c r="A7" i="1"/>
  <c r="E6" i="1"/>
  <c r="D6" i="1"/>
  <c r="C6" i="1"/>
  <c r="B6" i="1"/>
  <c r="A6" i="1"/>
  <c r="F20" i="1"/>
</calcChain>
</file>

<file path=xl/sharedStrings.xml><?xml version="1.0" encoding="utf-8"?>
<sst xmlns="http://schemas.openxmlformats.org/spreadsheetml/2006/main" count="277" uniqueCount="76">
  <si>
    <t>大阪海運輸入営業所
TEL:06-7730-1080/
FAX:06-7730-1088</t>
    <phoneticPr fontId="3"/>
  </si>
  <si>
    <t>E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</si>
  <si>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</si>
  <si>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</si>
  <si>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</si>
  <si>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</si>
  <si>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</si>
  <si>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　        　　　IMPORT SCHEDULE ‐ ORIGIN : Bangkok</t>
    <phoneticPr fontId="3"/>
  </si>
  <si>
    <t>VOY</t>
    <phoneticPr fontId="3"/>
  </si>
  <si>
    <t>CUT</t>
    <phoneticPr fontId="3"/>
  </si>
  <si>
    <t>LCL</t>
  </si>
  <si>
    <t>JAPAN</t>
  </si>
  <si>
    <t>MAERSK NAMSOS</t>
  </si>
  <si>
    <t>BANGKOK</t>
  </si>
  <si>
    <t>LAEM CHABANG</t>
  </si>
  <si>
    <t>OSAKA</t>
  </si>
  <si>
    <t>THAILAND</t>
  </si>
  <si>
    <t>MAERSK NARVIK</t>
  </si>
  <si>
    <t>NORDAGER MAERSK</t>
  </si>
  <si>
    <t>KOBE</t>
  </si>
  <si>
    <t>NUUK MAERSK</t>
  </si>
  <si>
    <t>MARTIN SCHULTE</t>
  </si>
  <si>
    <t>2026-08-02T00:00:00</t>
  </si>
  <si>
    <t>630N</t>
  </si>
  <si>
    <t>2026-08-09T00:00:00</t>
  </si>
  <si>
    <t>631N</t>
  </si>
  <si>
    <t>2026-07-29T00:00:00</t>
  </si>
  <si>
    <t>2026-08-16T00:00:00</t>
  </si>
  <si>
    <t>LCB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</si>
  <si>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</si>
  <si>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</si>
  <si>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</si>
  <si>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</si>
  <si>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</si>
  <si>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</si>
  <si>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</si>
  <si>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</si>
  <si>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</si>
  <si>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</si>
  <si>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</si>
  <si>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</si>
  <si>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</si>
  <si>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</si>
  <si>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</si>
  <si>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</si>
  <si>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</si>
  <si>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</si>
  <si>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</si>
  <si>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2026-07-24T00:00:00</t>
  </si>
  <si>
    <t>2026-08-11T00:00:00</t>
  </si>
  <si>
    <t>2026-07-30T00:00:00</t>
  </si>
  <si>
    <t>632N</t>
  </si>
  <si>
    <t>2026-08-06T00:00:00</t>
  </si>
  <si>
    <t>2026-08-23T00:00:00</t>
  </si>
  <si>
    <t>633N</t>
  </si>
  <si>
    <t>2026-08-13T00:00:00</t>
  </si>
  <si>
    <t>2026-08-30T00:00:00</t>
  </si>
  <si>
    <t>634N</t>
  </si>
  <si>
    <t>2026-08-20T00:00:00</t>
  </si>
  <si>
    <t>2026-09-06T00:00:00</t>
  </si>
  <si>
    <t>635N</t>
  </si>
  <si>
    <t>2026-08-27T00:00:00</t>
  </si>
  <si>
    <t>2026-09-13T00:00:00</t>
  </si>
  <si>
    <t>636N</t>
  </si>
  <si>
    <t>2026-09-03T00:00:00</t>
  </si>
  <si>
    <t>2026-09-20T00:00:00</t>
  </si>
  <si>
    <t>637N</t>
  </si>
  <si>
    <t>2026-09-10T00:00:00</t>
  </si>
  <si>
    <t>2026-09-27T00:00:00</t>
  </si>
  <si>
    <t>638N</t>
  </si>
  <si>
    <t>2026-09-17T00:00:00</t>
  </si>
  <si>
    <t>2026-10-04T00:00:00</t>
  </si>
  <si>
    <t>639N</t>
  </si>
  <si>
    <t>2026-09-24T00:00:00</t>
  </si>
  <si>
    <t>2026-10-11T00:00:00</t>
  </si>
  <si>
    <t>2026-08-10T00:00:00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</si>
</sst>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0_);[Red]\(0\)"/>
    <numFmt numFmtId="177" formatCode="yyyy/m/d;@"/>
    <numFmt numFmtId="178" formatCode="m/d;@"/>
  </numFmts>
  <fonts count="2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b/>
      <sz val="28"/>
      <name val="Arial"/>
      <family val="2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/>
    <xf numFmtId="0" fontId="18" fillId="0" borderId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19" fillId="0" borderId="0"/>
    <xf numFmtId="0" fontId="16" fillId="0" borderId="0">
      <alignment vertical="center"/>
    </xf>
    <xf numFmtId="0" fontId="17" fillId="0" borderId="0"/>
    <xf numFmtId="0" fontId="21" fillId="0" borderId="0"/>
    <xf numFmtId="0" fontId="16" fillId="0" borderId="0" applyBorder="0"/>
    <xf numFmtId="0" fontId="15" fillId="0" borderId="0"/>
  </cellStyleXfs>
  <cellXfs count="58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7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177" fontId="9" fillId="0" borderId="0" xfId="1" applyNumberFormat="1" applyFont="1" applyFill="1" applyAlignment="1">
      <alignment horizontal="center" vertical="center"/>
    </xf>
    <xf numFmtId="177" fontId="9" fillId="0" borderId="0" xfId="1" applyNumberFormat="1" applyFont="1" applyFill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178" fontId="12" fillId="0" borderId="7" xfId="0" applyNumberFormat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/>
    <xf numFmtId="0" fontId="1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5" fillId="0" borderId="0" xfId="2" applyBorder="1"/>
    <xf numFmtId="0" fontId="0" fillId="0" borderId="0" xfId="0" applyBorder="1">
      <alignment vertical="center"/>
    </xf>
    <xf numFmtId="0" fontId="5" fillId="0" borderId="0" xfId="1" applyFont="1" applyFill="1" applyBorder="1" applyAlignment="1">
      <alignment vertical="center"/>
    </xf>
    <xf numFmtId="0" fontId="23" fillId="0" borderId="0" xfId="22" applyFont="1"/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2"/>
    <xf numFmtId="0" fontId="15" fillId="0" borderId="0" xfId="2"/>
  </cellXfs>
  <cellStyles count="23">
    <cellStyle name="Normal 2" xfId="8" xr:uid="{754DD560-D19F-4F24-96D0-513DAFA552AF}"/>
    <cellStyle name="スタイル 1" xfId="19" xr:uid="{32FCBE4C-407A-46F2-A13C-803B03143EEF}"/>
    <cellStyle name="ハイパーリンク" xfId="14" builtinId="8" customBuiltin="1"/>
    <cellStyle name="標準" xfId="0" builtinId="0"/>
    <cellStyle name="標準 2" xfId="1" xr:uid="{00000000-0005-0000-0000-000001000000}"/>
    <cellStyle name="標準 2 2" xfId="9" xr:uid="{261BBF88-9A8D-4C4C-B4DF-0D3F905A9482}"/>
    <cellStyle name="標準 2 2 2" xfId="15" xr:uid="{F25B3331-1799-4A3E-9F31-F6C4A565A825}"/>
    <cellStyle name="標準 2 3" xfId="12" xr:uid="{A3939B19-566B-40DE-AB93-2FDD884E1A7A}"/>
    <cellStyle name="標準 2 3 2" xfId="17" xr:uid="{F379B108-D3FD-4C17-A059-BCCB538654FE}"/>
    <cellStyle name="標準 3" xfId="2" xr:uid="{C325A30D-8F26-4F54-A688-5809D6E9B2FA}"/>
    <cellStyle name="標準 3 2" xfId="11" xr:uid="{303E0379-8EA6-4E38-987E-2291D0BD8091}"/>
    <cellStyle name="標準 3 3" xfId="10" xr:uid="{3B88F21F-8C40-4A8D-AF72-2DF45B25FCF8}"/>
    <cellStyle name="標準 4" xfId="13" xr:uid="{0A6ADB7E-A337-4EE1-9645-07AE459E0233}"/>
    <cellStyle name="標準 4 2" xfId="18" xr:uid="{25B85561-5A2D-4123-9858-55F93D3A9D57}"/>
    <cellStyle name="標準 5" xfId="21" xr:uid="{A1F5CE64-1527-48E8-9989-610E70B7324B}"/>
    <cellStyle name="標準 6" xfId="22" xr:uid="{9414C056-D102-4851-9417-0AE752587773}"/>
    <cellStyle name="表示済みのハイパーリンク" xfId="16" builtinId="9" customBuiltin="1"/>
    <cellStyle name="未定義" xfId="20" xr:uid="{795786C9-08BF-4DBC-AE44-C653AD2E1A13}"/>
    <cellStyle name="콤마 [0]_HMMREQ~1" xfId="3" xr:uid="{BA77F6DC-7D93-432D-8860-A62E09461D59}"/>
    <cellStyle name="콤마_HMMREQ~1" xfId="4" xr:uid="{829E1399-D814-4F7F-8E09-43C166D22DF4}"/>
    <cellStyle name="통화 [0]_HMMREQ~1" xfId="5" xr:uid="{D43D17B6-179A-41F7-89F3-79E5546E4713}"/>
    <cellStyle name="통화_HMMREQ~1" xfId="6" xr:uid="{80A0E34C-317E-4723-A6F7-2A1437547A8E}"/>
    <cellStyle name="표준_HMMREQ~1" xfId="7" xr:uid="{A70B9484-EA6E-4B32-AF64-B26813258746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Origin:Bangkok,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Thailand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324808</xdr:colOff>
      <xdr:row>16</xdr:row>
      <xdr:rowOff>56195</xdr:rowOff>
    </xdr:from>
    <xdr:to>
      <xdr:col>6</xdr:col>
      <xdr:colOff>134304</xdr:colOff>
      <xdr:row>17</xdr:row>
      <xdr:rowOff>666745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09568" y="11882435"/>
          <a:ext cx="16811621" cy="130968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19</xdr:row>
      <xdr:rowOff>186114</xdr:rowOff>
    </xdr:from>
    <xdr:ext cx="2525419" cy="55810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19</xdr:row>
      <xdr:rowOff>186114</xdr:rowOff>
    </xdr:from>
    <xdr:ext cx="2525419" cy="55810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243840</xdr:colOff>
      <xdr:row>33</xdr:row>
      <xdr:rowOff>131445</xdr:rowOff>
    </xdr:from>
    <xdr:to>
      <xdr:col>6</xdr:col>
      <xdr:colOff>59051</xdr:colOff>
      <xdr:row>40</xdr:row>
      <xdr:rowOff>95248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38125" y="23574375"/>
          <a:ext cx="16811621" cy="161924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214313</xdr:colOff>
      <xdr:row>18</xdr:row>
      <xdr:rowOff>452438</xdr:rowOff>
    </xdr:from>
    <xdr:to>
      <xdr:col>2</xdr:col>
      <xdr:colOff>142875</xdr:colOff>
      <xdr:row>19</xdr:row>
      <xdr:rowOff>560780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14313" y="13025438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Origin:Bangkok,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Thailand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"/>
  <sheetViews>
    <sheetView tabSelected="1" view="pageBreakPreview" topLeftCell="B1" zoomScale="40" zoomScaleNormal="100" zoomScaleSheetLayoutView="40" workbookViewId="0">
      <selection activeCell="I16" sqref="I1:AA1048576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8.8984375" customWidth="1"/>
    <col min="8" max="8" width="9.69921875" customWidth="1"/>
    <col min="9" max="15" width="34.8984375" hidden="1" customWidth="1"/>
    <col min="16" max="16" width="13.3984375" hidden="1" customWidth="1"/>
    <col min="17" max="17" width="15.8984375" hidden="1" customWidth="1"/>
    <col min="18" max="27" width="9" hidden="1" customWidth="1"/>
    <col min="28" max="29" width="9" customWidth="1"/>
  </cols>
  <sheetData>
    <row r="1" spans="1:28" s="2" customFormat="1" ht="106.95" customHeight="1">
      <c r="A1" s="14" t="s">
        <v>7</v>
      </c>
      <c r="B1" s="1"/>
      <c r="C1" s="1"/>
      <c r="D1" s="15"/>
      <c r="E1" s="55" t="s">
        <v>0</v>
      </c>
      <c r="F1" s="55"/>
      <c r="G1" s="55"/>
      <c r="H1" s="19"/>
      <c r="J1" s="3"/>
      <c r="K1" s="3"/>
      <c r="L1" s="3"/>
      <c r="M1" s="3"/>
      <c r="N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8" s="3" customFormat="1" ht="57" customHeight="1" thickBot="1">
      <c r="A3" s="6"/>
      <c r="B3" s="7"/>
      <c r="C3" s="7"/>
      <c r="D3" s="8"/>
      <c r="E3" s="9"/>
      <c r="F3" s="25">
        <v>46225</v>
      </c>
      <c r="G3" s="18" t="s">
        <v>1</v>
      </c>
      <c r="H3" s="10"/>
    </row>
    <row r="4" spans="1:28" s="3" customFormat="1" ht="57" customHeight="1">
      <c r="A4" s="51" t="s">
        <v>5</v>
      </c>
      <c r="B4" s="53" t="s">
        <v>8</v>
      </c>
      <c r="C4" s="53" t="s">
        <v>9</v>
      </c>
      <c r="D4" s="43" t="s">
        <v>28</v>
      </c>
      <c r="E4" s="20" t="s">
        <v>2</v>
      </c>
      <c r="F4" s="12"/>
      <c r="G4" s="12"/>
      <c r="H4" s="11"/>
    </row>
    <row r="5" spans="1:28" s="11" customFormat="1" ht="39.75" customHeight="1" thickBot="1">
      <c r="A5" s="52"/>
      <c r="B5" s="54"/>
      <c r="C5" s="54"/>
      <c r="D5" s="21" t="s">
        <v>4</v>
      </c>
      <c r="E5" s="22" t="s">
        <v>6</v>
      </c>
      <c r="F5" s="12"/>
      <c r="G5" s="12"/>
      <c r="I5" s="50" t="s">
        <v>29</v>
      </c>
      <c r="J5" s="50" t="s">
        <v>30</v>
      </c>
      <c r="K5" s="50" t="s">
        <v>31</v>
      </c>
      <c r="L5" s="50" t="s">
        <v>32</v>
      </c>
      <c r="M5" s="50" t="s">
        <v>33</v>
      </c>
      <c r="N5" s="50" t="s">
        <v>34</v>
      </c>
      <c r="O5" s="50" t="s">
        <v>35</v>
      </c>
      <c r="P5" s="50" t="s">
        <v>36</v>
      </c>
      <c r="Q5" s="50" t="s">
        <v>37</v>
      </c>
      <c r="R5" s="50" t="s">
        <v>38</v>
      </c>
      <c r="S5" s="50" t="s">
        <v>39</v>
      </c>
      <c r="T5" s="50" t="s">
        <v>40</v>
      </c>
      <c r="U5" s="50" t="s">
        <v>41</v>
      </c>
      <c r="V5" s="50" t="s">
        <v>42</v>
      </c>
      <c r="W5" s="50" t="s">
        <v>43</v>
      </c>
      <c r="X5" s="50" t="s">
        <v>44</v>
      </c>
      <c r="Y5" s="50" t="s">
        <v>45</v>
      </c>
      <c r="Z5" s="50" t="s">
        <v>46</v>
      </c>
      <c r="AA5" s="50" t="s">
        <v>47</v>
      </c>
      <c r="AB5" s="50"/>
    </row>
    <row r="6" spans="1:28" s="32" customFormat="1" ht="53.25" customHeight="1">
      <c r="A6" s="26" t="str">
        <f>I6</f>
        <v>NORDAGER MAERSK</v>
      </c>
      <c r="B6" s="27" t="str">
        <f>J6</f>
        <v>630N</v>
      </c>
      <c r="C6" s="28" t="str">
        <f>TEXT(DATEVALUE(LEFT(L6, 10)), "m/d")</f>
        <v>7/24</v>
      </c>
      <c r="D6" s="28" t="str">
        <f>TEXT(DATEVALUE(LEFT(N6, 10)), "m/d")</f>
        <v>7/29</v>
      </c>
      <c r="E6" s="29" t="str">
        <f>TEXT(DATEVALUE(LEFT(S6, 10)), "m/d")</f>
        <v>8/11</v>
      </c>
      <c r="F6" s="30"/>
      <c r="G6" s="31"/>
      <c r="I6" s="57" t="s">
        <v>18</v>
      </c>
      <c r="J6" s="57" t="s">
        <v>23</v>
      </c>
      <c r="K6" s="57" t="s">
        <v>10</v>
      </c>
      <c r="L6" s="57" t="s">
        <v>48</v>
      </c>
      <c r="M6" s="57"/>
      <c r="N6" s="57" t="s">
        <v>26</v>
      </c>
      <c r="O6" s="57" t="s">
        <v>13</v>
      </c>
      <c r="P6" s="57" t="s">
        <v>14</v>
      </c>
      <c r="Q6" s="57" t="s">
        <v>19</v>
      </c>
      <c r="R6" s="57" t="s">
        <v>19</v>
      </c>
      <c r="S6" s="57" t="s">
        <v>49</v>
      </c>
      <c r="T6" s="57">
        <v>13</v>
      </c>
      <c r="U6" s="57">
        <v>18</v>
      </c>
      <c r="V6" s="57">
        <v>0</v>
      </c>
      <c r="W6" s="57">
        <v>14</v>
      </c>
      <c r="X6" s="57">
        <v>13</v>
      </c>
      <c r="Y6" s="57" t="s">
        <v>13</v>
      </c>
      <c r="Z6" s="57" t="s">
        <v>16</v>
      </c>
      <c r="AA6" s="57" t="s">
        <v>11</v>
      </c>
    </row>
    <row r="7" spans="1:28" s="38" customFormat="1" ht="57" customHeight="1">
      <c r="A7" s="33" t="str">
        <f t="shared" ref="A7:B8" si="0">I7</f>
        <v>MARTIN SCHULTE</v>
      </c>
      <c r="B7" s="34" t="str">
        <f t="shared" si="0"/>
        <v>631N</v>
      </c>
      <c r="C7" s="35" t="str">
        <f t="shared" ref="C7:C8" si="1">TEXT(DATEVALUE(LEFT(L7, 10)), "m/d")</f>
        <v>7/30</v>
      </c>
      <c r="D7" s="35" t="str">
        <f t="shared" ref="D7:D8" si="2">TEXT(DATEVALUE(LEFT(N7, 10)), "m/d")</f>
        <v>8/2</v>
      </c>
      <c r="E7" s="36" t="str">
        <f t="shared" ref="E7:E8" si="3">TEXT(DATEVALUE(LEFT(S7, 10)), "m/d")</f>
        <v>8/11</v>
      </c>
      <c r="F7" s="37"/>
      <c r="I7" s="57" t="s">
        <v>21</v>
      </c>
      <c r="J7" s="57" t="s">
        <v>25</v>
      </c>
      <c r="K7" s="57" t="s">
        <v>10</v>
      </c>
      <c r="L7" s="57" t="s">
        <v>50</v>
      </c>
      <c r="M7" s="57"/>
      <c r="N7" s="57" t="s">
        <v>22</v>
      </c>
      <c r="O7" s="57" t="s">
        <v>13</v>
      </c>
      <c r="P7" s="57" t="s">
        <v>14</v>
      </c>
      <c r="Q7" s="57" t="s">
        <v>19</v>
      </c>
      <c r="R7" s="57" t="s">
        <v>19</v>
      </c>
      <c r="S7" s="57" t="s">
        <v>49</v>
      </c>
      <c r="T7" s="57">
        <v>9</v>
      </c>
      <c r="U7" s="57">
        <v>12</v>
      </c>
      <c r="V7" s="57">
        <v>0</v>
      </c>
      <c r="W7" s="57">
        <v>14</v>
      </c>
      <c r="X7" s="57">
        <v>13</v>
      </c>
      <c r="Y7" s="57" t="s">
        <v>13</v>
      </c>
      <c r="Z7" s="57" t="s">
        <v>16</v>
      </c>
      <c r="AA7" s="57" t="s">
        <v>11</v>
      </c>
    </row>
    <row r="8" spans="1:28" s="38" customFormat="1" ht="57" customHeight="1">
      <c r="A8" s="33" t="str">
        <f t="shared" si="0"/>
        <v>NUUK MAERSK</v>
      </c>
      <c r="B8" s="34" t="str">
        <f t="shared" si="0"/>
        <v>632N</v>
      </c>
      <c r="C8" s="35" t="str">
        <f t="shared" si="1"/>
        <v>8/6</v>
      </c>
      <c r="D8" s="35" t="str">
        <f t="shared" si="2"/>
        <v>8/9</v>
      </c>
      <c r="E8" s="36" t="str">
        <f t="shared" si="3"/>
        <v>8/23</v>
      </c>
      <c r="F8" s="37"/>
      <c r="I8" s="57" t="s">
        <v>20</v>
      </c>
      <c r="J8" s="57" t="s">
        <v>51</v>
      </c>
      <c r="K8" s="57" t="s">
        <v>10</v>
      </c>
      <c r="L8" s="57" t="s">
        <v>52</v>
      </c>
      <c r="M8" s="57"/>
      <c r="N8" s="57" t="s">
        <v>24</v>
      </c>
      <c r="O8" s="57" t="s">
        <v>13</v>
      </c>
      <c r="P8" s="57" t="s">
        <v>14</v>
      </c>
      <c r="Q8" s="57" t="s">
        <v>19</v>
      </c>
      <c r="R8" s="57" t="s">
        <v>19</v>
      </c>
      <c r="S8" s="57" t="s">
        <v>53</v>
      </c>
      <c r="T8" s="57">
        <v>14</v>
      </c>
      <c r="U8" s="57">
        <v>17</v>
      </c>
      <c r="V8" s="57">
        <v>0</v>
      </c>
      <c r="W8" s="57">
        <v>14</v>
      </c>
      <c r="X8" s="57">
        <v>13</v>
      </c>
      <c r="Y8" s="57" t="s">
        <v>13</v>
      </c>
      <c r="Z8" s="57" t="s">
        <v>16</v>
      </c>
      <c r="AA8" s="57" t="s">
        <v>11</v>
      </c>
    </row>
    <row r="9" spans="1:28" s="3" customFormat="1" ht="57" customHeight="1">
      <c r="A9" s="33" t="str">
        <f t="shared" ref="A9:A11" si="4">I9</f>
        <v>MAERSK NAMSOS</v>
      </c>
      <c r="B9" s="34" t="str">
        <f t="shared" ref="B9:B11" si="5">J9</f>
        <v>633N</v>
      </c>
      <c r="C9" s="35" t="str">
        <f t="shared" ref="C9:C11" si="6">TEXT(DATEVALUE(LEFT(L9, 10)), "m/d")</f>
        <v>8/13</v>
      </c>
      <c r="D9" s="35" t="str">
        <f t="shared" ref="D9:D11" si="7">TEXT(DATEVALUE(LEFT(N9, 10)), "m/d")</f>
        <v>8/16</v>
      </c>
      <c r="E9" s="36" t="str">
        <f t="shared" ref="E9:E11" si="8">TEXT(DATEVALUE(LEFT(S9, 10)), "m/d")</f>
        <v>8/30</v>
      </c>
      <c r="F9" s="16"/>
      <c r="G9" s="13"/>
      <c r="H9" s="23"/>
      <c r="I9" s="57" t="s">
        <v>12</v>
      </c>
      <c r="J9" s="57" t="s">
        <v>54</v>
      </c>
      <c r="K9" s="57" t="s">
        <v>10</v>
      </c>
      <c r="L9" s="57" t="s">
        <v>55</v>
      </c>
      <c r="M9" s="57"/>
      <c r="N9" s="57" t="s">
        <v>27</v>
      </c>
      <c r="O9" s="57" t="s">
        <v>13</v>
      </c>
      <c r="P9" s="57" t="s">
        <v>14</v>
      </c>
      <c r="Q9" s="57" t="s">
        <v>19</v>
      </c>
      <c r="R9" s="57" t="s">
        <v>19</v>
      </c>
      <c r="S9" s="57" t="s">
        <v>56</v>
      </c>
      <c r="T9" s="57">
        <v>14</v>
      </c>
      <c r="U9" s="57">
        <v>17</v>
      </c>
      <c r="V9" s="57">
        <v>0</v>
      </c>
      <c r="W9" s="57">
        <v>14</v>
      </c>
      <c r="X9" s="57">
        <v>13</v>
      </c>
      <c r="Y9" s="57" t="s">
        <v>13</v>
      </c>
      <c r="Z9" s="57" t="s">
        <v>16</v>
      </c>
      <c r="AA9" s="57" t="s">
        <v>11</v>
      </c>
    </row>
    <row r="10" spans="1:28" s="3" customFormat="1" ht="57" customHeight="1">
      <c r="A10" s="33" t="str">
        <f t="shared" si="4"/>
        <v>MAERSK NARVIK</v>
      </c>
      <c r="B10" s="34" t="str">
        <f t="shared" si="5"/>
        <v>634N</v>
      </c>
      <c r="C10" s="35" t="str">
        <f t="shared" si="6"/>
        <v>8/20</v>
      </c>
      <c r="D10" s="35" t="str">
        <f t="shared" si="7"/>
        <v>8/23</v>
      </c>
      <c r="E10" s="36" t="str">
        <f t="shared" si="8"/>
        <v>9/6</v>
      </c>
      <c r="F10" s="16"/>
      <c r="G10" s="13"/>
      <c r="H10" s="23"/>
      <c r="I10" s="57" t="s">
        <v>17</v>
      </c>
      <c r="J10" s="57" t="s">
        <v>57</v>
      </c>
      <c r="K10" s="57" t="s">
        <v>10</v>
      </c>
      <c r="L10" s="57" t="s">
        <v>58</v>
      </c>
      <c r="M10" s="57"/>
      <c r="N10" s="57" t="s">
        <v>53</v>
      </c>
      <c r="O10" s="57" t="s">
        <v>13</v>
      </c>
      <c r="P10" s="57" t="s">
        <v>14</v>
      </c>
      <c r="Q10" s="57" t="s">
        <v>19</v>
      </c>
      <c r="R10" s="57" t="s">
        <v>19</v>
      </c>
      <c r="S10" s="57" t="s">
        <v>59</v>
      </c>
      <c r="T10" s="57">
        <v>14</v>
      </c>
      <c r="U10" s="57">
        <v>17</v>
      </c>
      <c r="V10" s="57">
        <v>0</v>
      </c>
      <c r="W10" s="57">
        <v>14</v>
      </c>
      <c r="X10" s="57">
        <v>13</v>
      </c>
      <c r="Y10" s="57" t="s">
        <v>13</v>
      </c>
      <c r="Z10" s="57" t="s">
        <v>16</v>
      </c>
      <c r="AA10" s="57" t="s">
        <v>11</v>
      </c>
    </row>
    <row r="11" spans="1:28" s="3" customFormat="1" ht="57" customHeight="1">
      <c r="A11" s="33" t="str">
        <f t="shared" si="4"/>
        <v>NORDAGER MAERSK</v>
      </c>
      <c r="B11" s="34" t="str">
        <f t="shared" si="5"/>
        <v>635N</v>
      </c>
      <c r="C11" s="35" t="str">
        <f t="shared" si="6"/>
        <v>8/27</v>
      </c>
      <c r="D11" s="35" t="str">
        <f t="shared" si="7"/>
        <v>8/30</v>
      </c>
      <c r="E11" s="36" t="str">
        <f t="shared" si="8"/>
        <v>9/13</v>
      </c>
      <c r="F11" s="16"/>
      <c r="G11" s="13"/>
      <c r="H11" s="23"/>
      <c r="I11" s="57" t="s">
        <v>18</v>
      </c>
      <c r="J11" s="57" t="s">
        <v>60</v>
      </c>
      <c r="K11" s="57" t="s">
        <v>10</v>
      </c>
      <c r="L11" s="57" t="s">
        <v>61</v>
      </c>
      <c r="M11" s="57"/>
      <c r="N11" s="57" t="s">
        <v>56</v>
      </c>
      <c r="O11" s="57" t="s">
        <v>13</v>
      </c>
      <c r="P11" s="57" t="s">
        <v>14</v>
      </c>
      <c r="Q11" s="57" t="s">
        <v>19</v>
      </c>
      <c r="R11" s="57" t="s">
        <v>19</v>
      </c>
      <c r="S11" s="57" t="s">
        <v>62</v>
      </c>
      <c r="T11" s="57">
        <v>14</v>
      </c>
      <c r="U11" s="57">
        <v>17</v>
      </c>
      <c r="V11" s="57">
        <v>0</v>
      </c>
      <c r="W11" s="57">
        <v>14</v>
      </c>
      <c r="X11" s="57">
        <v>13</v>
      </c>
      <c r="Y11" s="57" t="s">
        <v>13</v>
      </c>
      <c r="Z11" s="57" t="s">
        <v>16</v>
      </c>
      <c r="AA11" s="57" t="s">
        <v>11</v>
      </c>
    </row>
    <row r="12" spans="1:28" s="23" customFormat="1" ht="57" customHeight="1">
      <c r="A12" s="33" t="str">
        <f>I12</f>
        <v>MARTIN SCHULTE</v>
      </c>
      <c r="B12" s="34" t="str">
        <f>J12</f>
        <v>636N</v>
      </c>
      <c r="C12" s="35" t="str">
        <f>TEXT(DATEVALUE(LEFT(L12, 10)), "m/d")</f>
        <v>9/3</v>
      </c>
      <c r="D12" s="35" t="str">
        <f>TEXT(DATEVALUE(LEFT(N12, 10)), "m/d")</f>
        <v>9/6</v>
      </c>
      <c r="E12" s="36" t="str">
        <f>TEXT(DATEVALUE(LEFT(S12, 10)), "m/d")</f>
        <v>9/20</v>
      </c>
      <c r="F12" s="16"/>
      <c r="G12" s="13"/>
      <c r="I12" s="57" t="s">
        <v>21</v>
      </c>
      <c r="J12" s="57" t="s">
        <v>63</v>
      </c>
      <c r="K12" s="57" t="s">
        <v>10</v>
      </c>
      <c r="L12" s="57" t="s">
        <v>64</v>
      </c>
      <c r="M12" s="57"/>
      <c r="N12" s="57" t="s">
        <v>59</v>
      </c>
      <c r="O12" s="57" t="s">
        <v>13</v>
      </c>
      <c r="P12" s="57" t="s">
        <v>14</v>
      </c>
      <c r="Q12" s="57" t="s">
        <v>19</v>
      </c>
      <c r="R12" s="57" t="s">
        <v>19</v>
      </c>
      <c r="S12" s="57" t="s">
        <v>65</v>
      </c>
      <c r="T12" s="57">
        <v>14</v>
      </c>
      <c r="U12" s="57">
        <v>17</v>
      </c>
      <c r="V12" s="57">
        <v>0</v>
      </c>
      <c r="W12" s="57">
        <v>14</v>
      </c>
      <c r="X12" s="57">
        <v>13</v>
      </c>
      <c r="Y12" s="57" t="s">
        <v>13</v>
      </c>
      <c r="Z12" s="57" t="s">
        <v>16</v>
      </c>
      <c r="AA12" s="57" t="s">
        <v>11</v>
      </c>
    </row>
    <row r="13" spans="1:28" s="23" customFormat="1" ht="57" customHeight="1">
      <c r="A13" s="33" t="str">
        <f t="shared" ref="A13:A15" si="9">I13</f>
        <v>NUUK MAERSK</v>
      </c>
      <c r="B13" s="34" t="str">
        <f t="shared" ref="B13:B15" si="10">J13</f>
        <v>637N</v>
      </c>
      <c r="C13" s="35" t="str">
        <f t="shared" ref="C13:C15" si="11">TEXT(DATEVALUE(LEFT(L13, 10)), "m/d")</f>
        <v>9/10</v>
      </c>
      <c r="D13" s="35" t="str">
        <f t="shared" ref="D13:D15" si="12">TEXT(DATEVALUE(LEFT(N13, 10)), "m/d")</f>
        <v>9/13</v>
      </c>
      <c r="E13" s="36" t="str">
        <f t="shared" ref="E13:E15" si="13">TEXT(DATEVALUE(LEFT(S13, 10)), "m/d")</f>
        <v>9/27</v>
      </c>
      <c r="F13" s="16"/>
      <c r="G13" s="13"/>
      <c r="I13" s="57" t="s">
        <v>20</v>
      </c>
      <c r="J13" s="57" t="s">
        <v>66</v>
      </c>
      <c r="K13" s="57" t="s">
        <v>10</v>
      </c>
      <c r="L13" s="57" t="s">
        <v>67</v>
      </c>
      <c r="M13" s="57"/>
      <c r="N13" s="57" t="s">
        <v>62</v>
      </c>
      <c r="O13" s="57" t="s">
        <v>13</v>
      </c>
      <c r="P13" s="57" t="s">
        <v>14</v>
      </c>
      <c r="Q13" s="57" t="s">
        <v>19</v>
      </c>
      <c r="R13" s="57" t="s">
        <v>19</v>
      </c>
      <c r="S13" s="57" t="s">
        <v>68</v>
      </c>
      <c r="T13" s="57">
        <v>14</v>
      </c>
      <c r="U13" s="57">
        <v>17</v>
      </c>
      <c r="V13" s="57">
        <v>0</v>
      </c>
      <c r="W13" s="57">
        <v>14</v>
      </c>
      <c r="X13" s="57">
        <v>13</v>
      </c>
      <c r="Y13" s="57" t="s">
        <v>13</v>
      </c>
      <c r="Z13" s="57" t="s">
        <v>16</v>
      </c>
      <c r="AA13" s="57" t="s">
        <v>11</v>
      </c>
    </row>
    <row r="14" spans="1:28" s="23" customFormat="1" ht="57" customHeight="1">
      <c r="A14" s="33" t="str">
        <f t="shared" si="9"/>
        <v>MAERSK NAMSOS</v>
      </c>
      <c r="B14" s="34" t="str">
        <f t="shared" si="10"/>
        <v>638N</v>
      </c>
      <c r="C14" s="35" t="str">
        <f t="shared" si="11"/>
        <v>9/17</v>
      </c>
      <c r="D14" s="35" t="str">
        <f t="shared" si="12"/>
        <v>9/20</v>
      </c>
      <c r="E14" s="36" t="str">
        <f t="shared" si="13"/>
        <v>10/4</v>
      </c>
      <c r="F14" s="16"/>
      <c r="G14" s="13"/>
      <c r="I14" s="57" t="s">
        <v>12</v>
      </c>
      <c r="J14" s="57" t="s">
        <v>69</v>
      </c>
      <c r="K14" s="57" t="s">
        <v>10</v>
      </c>
      <c r="L14" s="57" t="s">
        <v>70</v>
      </c>
      <c r="M14" s="57"/>
      <c r="N14" s="57" t="s">
        <v>65</v>
      </c>
      <c r="O14" s="57" t="s">
        <v>13</v>
      </c>
      <c r="P14" s="57" t="s">
        <v>14</v>
      </c>
      <c r="Q14" s="57" t="s">
        <v>19</v>
      </c>
      <c r="R14" s="57" t="s">
        <v>19</v>
      </c>
      <c r="S14" s="57" t="s">
        <v>71</v>
      </c>
      <c r="T14" s="57">
        <v>14</v>
      </c>
      <c r="U14" s="57">
        <v>17</v>
      </c>
      <c r="V14" s="57">
        <v>0</v>
      </c>
      <c r="W14" s="57">
        <v>14</v>
      </c>
      <c r="X14" s="57">
        <v>13</v>
      </c>
      <c r="Y14" s="57" t="s">
        <v>13</v>
      </c>
      <c r="Z14" s="57" t="s">
        <v>16</v>
      </c>
      <c r="AA14" s="57" t="s">
        <v>11</v>
      </c>
    </row>
    <row r="15" spans="1:28" s="23" customFormat="1" ht="57" customHeight="1" thickBot="1">
      <c r="A15" s="39" t="str">
        <f t="shared" si="9"/>
        <v>MAERSK NARVIK</v>
      </c>
      <c r="B15" s="40" t="str">
        <f t="shared" si="10"/>
        <v>639N</v>
      </c>
      <c r="C15" s="41" t="str">
        <f t="shared" si="11"/>
        <v>9/24</v>
      </c>
      <c r="D15" s="41" t="str">
        <f t="shared" si="12"/>
        <v>9/27</v>
      </c>
      <c r="E15" s="42" t="str">
        <f t="shared" si="13"/>
        <v>10/11</v>
      </c>
      <c r="F15" s="16"/>
      <c r="G15" s="13"/>
      <c r="I15" s="57" t="s">
        <v>17</v>
      </c>
      <c r="J15" s="57" t="s">
        <v>72</v>
      </c>
      <c r="K15" s="57" t="s">
        <v>10</v>
      </c>
      <c r="L15" s="57" t="s">
        <v>73</v>
      </c>
      <c r="M15" s="57"/>
      <c r="N15" s="57" t="s">
        <v>68</v>
      </c>
      <c r="O15" s="57" t="s">
        <v>13</v>
      </c>
      <c r="P15" s="57" t="s">
        <v>14</v>
      </c>
      <c r="Q15" s="57" t="s">
        <v>19</v>
      </c>
      <c r="R15" s="57" t="s">
        <v>19</v>
      </c>
      <c r="S15" s="57" t="s">
        <v>74</v>
      </c>
      <c r="T15" s="57">
        <v>14</v>
      </c>
      <c r="U15" s="57">
        <v>17</v>
      </c>
      <c r="V15" s="57">
        <v>0</v>
      </c>
      <c r="W15" s="57">
        <v>14</v>
      </c>
      <c r="X15" s="57">
        <v>13</v>
      </c>
      <c r="Y15" s="57" t="s">
        <v>13</v>
      </c>
      <c r="Z15" s="57" t="s">
        <v>16</v>
      </c>
      <c r="AA15" s="57" t="s">
        <v>11</v>
      </c>
    </row>
    <row r="16" spans="1:28" s="23" customFormat="1" ht="57" customHeight="1">
      <c r="A16" s="44"/>
      <c r="B16" s="45"/>
      <c r="C16" s="46"/>
      <c r="D16" s="46"/>
      <c r="E16" s="46"/>
      <c r="F16" s="16"/>
      <c r="G16" s="1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</row>
    <row r="17" spans="1:28" s="3" customFormat="1" ht="57" customHeight="1">
      <c r="A17" s="13"/>
      <c r="B17" s="13"/>
      <c r="C17" s="16"/>
      <c r="D17" s="16"/>
      <c r="E17" s="16"/>
      <c r="F17" s="16"/>
      <c r="G17" s="13"/>
    </row>
    <row r="18" spans="1:28" s="3" customFormat="1" ht="57" customHeight="1">
      <c r="A18" s="13"/>
      <c r="B18" s="13"/>
      <c r="C18" s="16"/>
      <c r="D18" s="16"/>
      <c r="E18" s="16"/>
      <c r="F18" s="16"/>
      <c r="G18" s="13"/>
    </row>
    <row r="19" spans="1:28" s="3" customFormat="1" ht="57" customHeight="1">
      <c r="A19" s="13"/>
      <c r="B19" s="13"/>
      <c r="C19" s="16"/>
      <c r="D19" s="16"/>
      <c r="E19" s="16"/>
      <c r="F19" s="16"/>
      <c r="G19" s="13"/>
    </row>
    <row r="20" spans="1:28" s="3" customFormat="1" ht="57" customHeight="1" thickBot="1">
      <c r="A20" s="13"/>
      <c r="B20" s="13"/>
      <c r="C20" s="16"/>
      <c r="D20" s="16"/>
      <c r="E20" s="16"/>
      <c r="F20" s="24">
        <f>F3</f>
        <v>46225</v>
      </c>
      <c r="G20" s="18" t="s">
        <v>1</v>
      </c>
      <c r="H20" s="2"/>
    </row>
    <row r="21" spans="1:28" s="3" customFormat="1" ht="57" customHeight="1">
      <c r="A21" s="51" t="s">
        <v>5</v>
      </c>
      <c r="B21" s="53" t="s">
        <v>8</v>
      </c>
      <c r="C21" s="53" t="s">
        <v>9</v>
      </c>
      <c r="D21" s="43" t="s">
        <v>28</v>
      </c>
      <c r="E21" s="20" t="s">
        <v>3</v>
      </c>
      <c r="F21" s="17"/>
      <c r="G21" s="18"/>
      <c r="H21" s="2"/>
    </row>
    <row r="22" spans="1:28" s="3" customFormat="1" ht="57" customHeight="1" thickBot="1">
      <c r="A22" s="52"/>
      <c r="B22" s="54"/>
      <c r="C22" s="54"/>
      <c r="D22" s="21" t="s">
        <v>4</v>
      </c>
      <c r="E22" s="22" t="s">
        <v>6</v>
      </c>
      <c r="F22" s="16"/>
      <c r="G22" s="13"/>
      <c r="H22" s="2"/>
      <c r="I22" s="50" t="s">
        <v>29</v>
      </c>
      <c r="J22" s="50" t="s">
        <v>30</v>
      </c>
      <c r="K22" s="50" t="s">
        <v>31</v>
      </c>
      <c r="L22" s="50" t="s">
        <v>32</v>
      </c>
      <c r="M22" s="50" t="s">
        <v>33</v>
      </c>
      <c r="N22" s="50" t="s">
        <v>34</v>
      </c>
      <c r="O22" s="50" t="s">
        <v>35</v>
      </c>
      <c r="P22" s="50" t="s">
        <v>36</v>
      </c>
      <c r="Q22" s="50" t="s">
        <v>37</v>
      </c>
      <c r="R22" s="50" t="s">
        <v>38</v>
      </c>
      <c r="S22" s="50" t="s">
        <v>39</v>
      </c>
      <c r="T22" s="50" t="s">
        <v>40</v>
      </c>
      <c r="U22" s="50" t="s">
        <v>41</v>
      </c>
      <c r="V22" s="50" t="s">
        <v>42</v>
      </c>
      <c r="W22" s="50" t="s">
        <v>43</v>
      </c>
      <c r="X22" s="50" t="s">
        <v>44</v>
      </c>
      <c r="Y22" s="50" t="s">
        <v>45</v>
      </c>
      <c r="Z22" s="50" t="s">
        <v>46</v>
      </c>
      <c r="AA22" s="50" t="s">
        <v>47</v>
      </c>
      <c r="AB22" s="50"/>
    </row>
    <row r="23" spans="1:28" s="32" customFormat="1" ht="53.25" customHeight="1">
      <c r="A23" s="26" t="str">
        <f>I23</f>
        <v>NORDAGER MAERSK</v>
      </c>
      <c r="B23" s="27" t="str">
        <f>J23</f>
        <v>630N</v>
      </c>
      <c r="C23" s="28" t="str">
        <f>TEXT(DATEVALUE(LEFT(L23, 10)), "m/d")</f>
        <v>7/24</v>
      </c>
      <c r="D23" s="28" t="str">
        <f>TEXT(DATEVALUE(LEFT(N23, 10)), "m/d")</f>
        <v>7/29</v>
      </c>
      <c r="E23" s="29" t="str">
        <f>TEXT(DATEVALUE(LEFT(S23, 10)), "m/d")</f>
        <v>8/10</v>
      </c>
      <c r="F23" s="30"/>
      <c r="G23" s="31"/>
      <c r="I23" s="56" t="s">
        <v>18</v>
      </c>
      <c r="J23" s="56" t="s">
        <v>23</v>
      </c>
      <c r="K23" s="56" t="s">
        <v>10</v>
      </c>
      <c r="L23" s="56" t="s">
        <v>48</v>
      </c>
      <c r="M23" s="56"/>
      <c r="N23" s="56" t="s">
        <v>26</v>
      </c>
      <c r="O23" s="56" t="s">
        <v>13</v>
      </c>
      <c r="P23" s="56" t="s">
        <v>14</v>
      </c>
      <c r="Q23" s="56" t="s">
        <v>15</v>
      </c>
      <c r="R23" s="56" t="s">
        <v>15</v>
      </c>
      <c r="S23" s="56" t="s">
        <v>75</v>
      </c>
      <c r="T23" s="56">
        <v>12</v>
      </c>
      <c r="U23" s="56">
        <v>17</v>
      </c>
      <c r="V23" s="56">
        <v>0</v>
      </c>
      <c r="W23" s="56">
        <v>14</v>
      </c>
      <c r="X23" s="56">
        <v>12</v>
      </c>
      <c r="Y23" s="56" t="s">
        <v>13</v>
      </c>
      <c r="Z23" s="56" t="s">
        <v>16</v>
      </c>
      <c r="AA23" s="56" t="s">
        <v>11</v>
      </c>
    </row>
    <row r="24" spans="1:28" s="38" customFormat="1" ht="57" customHeight="1">
      <c r="A24" s="33" t="str">
        <f t="shared" ref="A24:B25" si="14">I24</f>
        <v>MARTIN SCHULTE</v>
      </c>
      <c r="B24" s="34" t="str">
        <f t="shared" si="14"/>
        <v>631N</v>
      </c>
      <c r="C24" s="35" t="str">
        <f t="shared" ref="C24:C25" si="15">TEXT(DATEVALUE(LEFT(L24, 10)), "m/d")</f>
        <v>7/30</v>
      </c>
      <c r="D24" s="35" t="str">
        <f t="shared" ref="D24:D25" si="16">TEXT(DATEVALUE(LEFT(N24, 10)), "m/d")</f>
        <v>8/2</v>
      </c>
      <c r="E24" s="36" t="str">
        <f t="shared" ref="E24:E25" si="17">TEXT(DATEVALUE(LEFT(S24, 10)), "m/d")</f>
        <v>8/16</v>
      </c>
      <c r="F24" s="37"/>
      <c r="I24" s="56" t="s">
        <v>21</v>
      </c>
      <c r="J24" s="56" t="s">
        <v>25</v>
      </c>
      <c r="K24" s="56" t="s">
        <v>10</v>
      </c>
      <c r="L24" s="56" t="s">
        <v>50</v>
      </c>
      <c r="M24" s="56"/>
      <c r="N24" s="56" t="s">
        <v>22</v>
      </c>
      <c r="O24" s="56" t="s">
        <v>13</v>
      </c>
      <c r="P24" s="56" t="s">
        <v>14</v>
      </c>
      <c r="Q24" s="56" t="s">
        <v>15</v>
      </c>
      <c r="R24" s="56" t="s">
        <v>15</v>
      </c>
      <c r="S24" s="56" t="s">
        <v>27</v>
      </c>
      <c r="T24" s="56">
        <v>14</v>
      </c>
      <c r="U24" s="56">
        <v>17</v>
      </c>
      <c r="V24" s="56">
        <v>0</v>
      </c>
      <c r="W24" s="56">
        <v>14</v>
      </c>
      <c r="X24" s="56">
        <v>12</v>
      </c>
      <c r="Y24" s="56" t="s">
        <v>13</v>
      </c>
      <c r="Z24" s="56" t="s">
        <v>16</v>
      </c>
      <c r="AA24" s="56" t="s">
        <v>11</v>
      </c>
    </row>
    <row r="25" spans="1:28" s="38" customFormat="1" ht="57" customHeight="1">
      <c r="A25" s="33" t="str">
        <f t="shared" si="14"/>
        <v>NUUK MAERSK</v>
      </c>
      <c r="B25" s="34" t="str">
        <f t="shared" si="14"/>
        <v>632N</v>
      </c>
      <c r="C25" s="35" t="str">
        <f t="shared" si="15"/>
        <v>8/6</v>
      </c>
      <c r="D25" s="35" t="str">
        <f t="shared" si="16"/>
        <v>8/9</v>
      </c>
      <c r="E25" s="36" t="str">
        <f t="shared" si="17"/>
        <v>8/23</v>
      </c>
      <c r="F25" s="37"/>
      <c r="I25" s="56" t="s">
        <v>20</v>
      </c>
      <c r="J25" s="56" t="s">
        <v>51</v>
      </c>
      <c r="K25" s="56" t="s">
        <v>10</v>
      </c>
      <c r="L25" s="56" t="s">
        <v>52</v>
      </c>
      <c r="M25" s="56"/>
      <c r="N25" s="56" t="s">
        <v>24</v>
      </c>
      <c r="O25" s="56" t="s">
        <v>13</v>
      </c>
      <c r="P25" s="56" t="s">
        <v>14</v>
      </c>
      <c r="Q25" s="56" t="s">
        <v>15</v>
      </c>
      <c r="R25" s="56" t="s">
        <v>15</v>
      </c>
      <c r="S25" s="56" t="s">
        <v>53</v>
      </c>
      <c r="T25" s="56">
        <v>14</v>
      </c>
      <c r="U25" s="56">
        <v>17</v>
      </c>
      <c r="V25" s="56">
        <v>0</v>
      </c>
      <c r="W25" s="56">
        <v>14</v>
      </c>
      <c r="X25" s="56">
        <v>12</v>
      </c>
      <c r="Y25" s="56" t="s">
        <v>13</v>
      </c>
      <c r="Z25" s="56" t="s">
        <v>16</v>
      </c>
      <c r="AA25" s="56" t="s">
        <v>11</v>
      </c>
    </row>
    <row r="26" spans="1:28" s="3" customFormat="1" ht="57" customHeight="1">
      <c r="A26" s="33" t="str">
        <f t="shared" ref="A26:A28" si="18">I26</f>
        <v>MAERSK NAMSOS</v>
      </c>
      <c r="B26" s="34" t="str">
        <f t="shared" ref="B26:B28" si="19">J26</f>
        <v>633N</v>
      </c>
      <c r="C26" s="35" t="str">
        <f t="shared" ref="C26:C28" si="20">TEXT(DATEVALUE(LEFT(L26, 10)), "m/d")</f>
        <v>8/13</v>
      </c>
      <c r="D26" s="35" t="str">
        <f t="shared" ref="D26:D28" si="21">TEXT(DATEVALUE(LEFT(N26, 10)), "m/d")</f>
        <v>8/16</v>
      </c>
      <c r="E26" s="36" t="str">
        <f t="shared" ref="E26:E28" si="22">TEXT(DATEVALUE(LEFT(S26, 10)), "m/d")</f>
        <v>8/30</v>
      </c>
      <c r="F26" s="16"/>
      <c r="G26" s="13"/>
      <c r="H26" s="2"/>
      <c r="I26" s="56" t="s">
        <v>12</v>
      </c>
      <c r="J26" s="56" t="s">
        <v>54</v>
      </c>
      <c r="K26" s="56" t="s">
        <v>10</v>
      </c>
      <c r="L26" s="56" t="s">
        <v>55</v>
      </c>
      <c r="M26" s="56"/>
      <c r="N26" s="56" t="s">
        <v>27</v>
      </c>
      <c r="O26" s="56" t="s">
        <v>13</v>
      </c>
      <c r="P26" s="56" t="s">
        <v>14</v>
      </c>
      <c r="Q26" s="56" t="s">
        <v>15</v>
      </c>
      <c r="R26" s="56" t="s">
        <v>15</v>
      </c>
      <c r="S26" s="56" t="s">
        <v>56</v>
      </c>
      <c r="T26" s="56">
        <v>14</v>
      </c>
      <c r="U26" s="56">
        <v>17</v>
      </c>
      <c r="V26" s="56">
        <v>0</v>
      </c>
      <c r="W26" s="56">
        <v>14</v>
      </c>
      <c r="X26" s="56">
        <v>12</v>
      </c>
      <c r="Y26" s="56" t="s">
        <v>13</v>
      </c>
      <c r="Z26" s="56" t="s">
        <v>16</v>
      </c>
      <c r="AA26" s="56" t="s">
        <v>11</v>
      </c>
    </row>
    <row r="27" spans="1:28" s="3" customFormat="1" ht="57" customHeight="1">
      <c r="A27" s="33" t="str">
        <f t="shared" si="18"/>
        <v>MAERSK NARVIK</v>
      </c>
      <c r="B27" s="34" t="str">
        <f t="shared" si="19"/>
        <v>634N</v>
      </c>
      <c r="C27" s="35" t="str">
        <f t="shared" si="20"/>
        <v>8/20</v>
      </c>
      <c r="D27" s="35" t="str">
        <f t="shared" si="21"/>
        <v>8/23</v>
      </c>
      <c r="E27" s="36" t="str">
        <f t="shared" si="22"/>
        <v>9/6</v>
      </c>
      <c r="F27" s="16"/>
      <c r="G27" s="13"/>
      <c r="H27" s="2"/>
      <c r="I27" s="56" t="s">
        <v>17</v>
      </c>
      <c r="J27" s="56" t="s">
        <v>57</v>
      </c>
      <c r="K27" s="56" t="s">
        <v>10</v>
      </c>
      <c r="L27" s="56" t="s">
        <v>58</v>
      </c>
      <c r="M27" s="56"/>
      <c r="N27" s="56" t="s">
        <v>53</v>
      </c>
      <c r="O27" s="56" t="s">
        <v>13</v>
      </c>
      <c r="P27" s="56" t="s">
        <v>14</v>
      </c>
      <c r="Q27" s="56" t="s">
        <v>15</v>
      </c>
      <c r="R27" s="56" t="s">
        <v>15</v>
      </c>
      <c r="S27" s="56" t="s">
        <v>59</v>
      </c>
      <c r="T27" s="56">
        <v>14</v>
      </c>
      <c r="U27" s="56">
        <v>17</v>
      </c>
      <c r="V27" s="56">
        <v>0</v>
      </c>
      <c r="W27" s="56">
        <v>14</v>
      </c>
      <c r="X27" s="56">
        <v>12</v>
      </c>
      <c r="Y27" s="56" t="s">
        <v>13</v>
      </c>
      <c r="Z27" s="56" t="s">
        <v>16</v>
      </c>
      <c r="AA27" s="56" t="s">
        <v>11</v>
      </c>
    </row>
    <row r="28" spans="1:28" s="3" customFormat="1" ht="57" customHeight="1">
      <c r="A28" s="33" t="str">
        <f t="shared" si="18"/>
        <v>NORDAGER MAERSK</v>
      </c>
      <c r="B28" s="34" t="str">
        <f t="shared" si="19"/>
        <v>635N</v>
      </c>
      <c r="C28" s="35" t="str">
        <f t="shared" si="20"/>
        <v>8/27</v>
      </c>
      <c r="D28" s="35" t="str">
        <f t="shared" si="21"/>
        <v>8/30</v>
      </c>
      <c r="E28" s="36" t="str">
        <f t="shared" si="22"/>
        <v>9/13</v>
      </c>
      <c r="F28" s="2"/>
      <c r="G28" s="2"/>
      <c r="H28" s="2"/>
      <c r="I28" s="56" t="s">
        <v>18</v>
      </c>
      <c r="J28" s="56" t="s">
        <v>60</v>
      </c>
      <c r="K28" s="56" t="s">
        <v>10</v>
      </c>
      <c r="L28" s="56" t="s">
        <v>61</v>
      </c>
      <c r="M28" s="56"/>
      <c r="N28" s="56" t="s">
        <v>56</v>
      </c>
      <c r="O28" s="56" t="s">
        <v>13</v>
      </c>
      <c r="P28" s="56" t="s">
        <v>14</v>
      </c>
      <c r="Q28" s="56" t="s">
        <v>15</v>
      </c>
      <c r="R28" s="56" t="s">
        <v>15</v>
      </c>
      <c r="S28" s="56" t="s">
        <v>62</v>
      </c>
      <c r="T28" s="56">
        <v>14</v>
      </c>
      <c r="U28" s="56">
        <v>17</v>
      </c>
      <c r="V28" s="56">
        <v>0</v>
      </c>
      <c r="W28" s="56">
        <v>14</v>
      </c>
      <c r="X28" s="56">
        <v>12</v>
      </c>
      <c r="Y28" s="56" t="s">
        <v>13</v>
      </c>
      <c r="Z28" s="56" t="s">
        <v>16</v>
      </c>
      <c r="AA28" s="56" t="s">
        <v>11</v>
      </c>
    </row>
    <row r="29" spans="1:28" s="23" customFormat="1" ht="57" customHeight="1" thickBot="1">
      <c r="A29" s="39" t="str">
        <f>I29</f>
        <v>MARTIN SCHULTE</v>
      </c>
      <c r="B29" s="40" t="str">
        <f>J29</f>
        <v>636N</v>
      </c>
      <c r="C29" s="41" t="str">
        <f>TEXT(DATEVALUE(LEFT(L29, 10)), "m/d")</f>
        <v>9/3</v>
      </c>
      <c r="D29" s="41" t="str">
        <f>TEXT(DATEVALUE(LEFT(N29, 10)), "m/d")</f>
        <v>9/6</v>
      </c>
      <c r="E29" s="42" t="str">
        <f>TEXT(DATEVALUE(LEFT(S29, 10)), "m/d")</f>
        <v>9/20</v>
      </c>
      <c r="F29" s="49"/>
      <c r="G29" s="49"/>
      <c r="H29" s="49"/>
      <c r="I29" s="56" t="s">
        <v>21</v>
      </c>
      <c r="J29" s="56" t="s">
        <v>63</v>
      </c>
      <c r="K29" s="56" t="s">
        <v>10</v>
      </c>
      <c r="L29" s="56" t="s">
        <v>64</v>
      </c>
      <c r="M29" s="56"/>
      <c r="N29" s="56" t="s">
        <v>59</v>
      </c>
      <c r="O29" s="56" t="s">
        <v>13</v>
      </c>
      <c r="P29" s="56" t="s">
        <v>14</v>
      </c>
      <c r="Q29" s="56" t="s">
        <v>15</v>
      </c>
      <c r="R29" s="56" t="s">
        <v>15</v>
      </c>
      <c r="S29" s="56" t="s">
        <v>65</v>
      </c>
      <c r="T29" s="56">
        <v>14</v>
      </c>
      <c r="U29" s="56">
        <v>17</v>
      </c>
      <c r="V29" s="56">
        <v>0</v>
      </c>
      <c r="W29" s="56">
        <v>14</v>
      </c>
      <c r="X29" s="56">
        <v>12</v>
      </c>
      <c r="Y29" s="56" t="s">
        <v>13</v>
      </c>
      <c r="Z29" s="56" t="s">
        <v>16</v>
      </c>
      <c r="AA29" s="56" t="s">
        <v>11</v>
      </c>
    </row>
    <row r="30" spans="1:28" s="23" customFormat="1" ht="57" customHeight="1">
      <c r="A30" s="44"/>
      <c r="B30" s="45"/>
      <c r="C30" s="46"/>
      <c r="D30" s="46"/>
      <c r="E30" s="46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spans="1:28" s="48" customFormat="1" ht="57" customHeight="1">
      <c r="A31" s="44"/>
      <c r="B31" s="45"/>
      <c r="C31" s="46"/>
      <c r="D31" s="46"/>
      <c r="E31" s="46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spans="1:28" s="48" customFormat="1" ht="57" customHeight="1">
      <c r="A32" s="44"/>
      <c r="B32" s="45"/>
      <c r="C32" s="46"/>
      <c r="D32" s="46"/>
      <c r="E32" s="46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</sheetData>
  <mergeCells count="7">
    <mergeCell ref="A4:A5"/>
    <mergeCell ref="B4:B5"/>
    <mergeCell ref="C4:C5"/>
    <mergeCell ref="E1:G1"/>
    <mergeCell ref="A21:A22"/>
    <mergeCell ref="B21:B22"/>
    <mergeCell ref="C21:C22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1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2026-06-19T01:27:31Z</cp:lastPrinted>
  <dcterms:created xsi:type="dcterms:W3CDTF">2023-07-06T02:11:36Z</dcterms:created>
  <dcterms:modified xsi:type="dcterms:W3CDTF">2026-07-22T04:10:06Z</dcterms:modified>
</cp:coreProperties>
</file>