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87CD4B37-985D-4532-A9D6-6E067754DE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M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HCM!$A$1:$X$29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3" i="2" l="1"/>
  <c r="AL14" i="2"/>
  <c r="AL15" i="2"/>
  <c r="AL16" i="2"/>
  <c r="B13" i="2"/>
  <c r="C13" i="2"/>
  <c r="D13" i="2" s="1"/>
  <c r="E13" i="2"/>
  <c r="F13" i="2" s="1"/>
  <c r="I13" i="2"/>
  <c r="J13" i="2" s="1"/>
  <c r="M13" i="2"/>
  <c r="N13" i="2"/>
  <c r="O13" i="2"/>
  <c r="P13" i="2" s="1"/>
  <c r="B14" i="2"/>
  <c r="C14" i="2"/>
  <c r="D14" i="2"/>
  <c r="E14" i="2"/>
  <c r="F14" i="2" s="1"/>
  <c r="I14" i="2"/>
  <c r="J14" i="2" s="1"/>
  <c r="M14" i="2"/>
  <c r="N14" i="2"/>
  <c r="O14" i="2"/>
  <c r="P14" i="2" s="1"/>
  <c r="B15" i="2"/>
  <c r="C15" i="2"/>
  <c r="D15" i="2"/>
  <c r="E15" i="2"/>
  <c r="F15" i="2" s="1"/>
  <c r="I15" i="2"/>
  <c r="J15" i="2" s="1"/>
  <c r="M15" i="2"/>
  <c r="N15" i="2"/>
  <c r="O15" i="2"/>
  <c r="P15" i="2" s="1"/>
  <c r="B16" i="2"/>
  <c r="C16" i="2"/>
  <c r="D16" i="2"/>
  <c r="E16" i="2"/>
  <c r="F16" i="2"/>
  <c r="I16" i="2"/>
  <c r="J16" i="2" s="1"/>
  <c r="M16" i="2"/>
  <c r="N16" i="2" s="1"/>
  <c r="O16" i="2"/>
  <c r="P16" i="2" s="1"/>
  <c r="B11" i="2"/>
  <c r="C11" i="2"/>
  <c r="D11" i="2" s="1"/>
  <c r="E11" i="2"/>
  <c r="F11" i="2" s="1"/>
  <c r="I11" i="2"/>
  <c r="J11" i="2" s="1"/>
  <c r="M11" i="2"/>
  <c r="N11" i="2" s="1"/>
  <c r="O11" i="2"/>
  <c r="P11" i="2" s="1"/>
  <c r="B12" i="2"/>
  <c r="C12" i="2"/>
  <c r="D12" i="2" s="1"/>
  <c r="E12" i="2"/>
  <c r="F12" i="2" s="1"/>
  <c r="I12" i="2"/>
  <c r="J12" i="2" s="1"/>
  <c r="M12" i="2"/>
  <c r="N12" i="2" s="1"/>
  <c r="O12" i="2"/>
  <c r="P12" i="2" s="1"/>
  <c r="AL11" i="2"/>
  <c r="AL12" i="2"/>
  <c r="A14" i="2" l="1"/>
  <c r="A15" i="2"/>
  <c r="A16" i="2"/>
  <c r="A13" i="2"/>
  <c r="A11" i="2"/>
  <c r="A12" i="2"/>
</calcChain>
</file>

<file path=xl/sharedStrings.xml><?xml version="1.0" encoding="utf-8"?>
<sst xmlns="http://schemas.openxmlformats.org/spreadsheetml/2006/main" count="89" uniqueCount="42">
  <si>
    <t>　　　　　　HO CHI MINH SCHEDULE - 関西　　</t>
    <phoneticPr fontId="3"/>
  </si>
  <si>
    <t>連絡先：大阪海運
TEL：06-7730-1075/FAX：06-7730-1088</t>
    <rPh sb="0" eb="3">
      <t>レンラクサキ</t>
    </rPh>
    <phoneticPr fontId="3"/>
  </si>
  <si>
    <t xml:space="preserve">UPDATED :  </t>
    <phoneticPr fontId="12"/>
  </si>
  <si>
    <t>From Osaka / Kobe</t>
    <phoneticPr fontId="3"/>
  </si>
  <si>
    <t>VESSEL</t>
    <phoneticPr fontId="3"/>
  </si>
  <si>
    <t>VOY</t>
  </si>
  <si>
    <t>CFS CUT</t>
  </si>
  <si>
    <t>ETA</t>
  </si>
  <si>
    <t>ETD</t>
    <phoneticPr fontId="3"/>
  </si>
  <si>
    <t>OSA</t>
    <phoneticPr fontId="3"/>
  </si>
  <si>
    <t>KOB</t>
  </si>
  <si>
    <t>貨物搬入先</t>
    <rPh sb="0" eb="2">
      <t>カモツ</t>
    </rPh>
    <rPh sb="2" eb="4">
      <t>ハンニュウ</t>
    </rPh>
    <rPh sb="4" eb="5">
      <t>サキ</t>
    </rPh>
    <phoneticPr fontId="25"/>
  </si>
  <si>
    <t>会社名</t>
  </si>
  <si>
    <t xml:space="preserve"> 住所 / 保税名称</t>
  </si>
  <si>
    <t>神戸 CFS</t>
    <rPh sb="0" eb="2">
      <t>コウベ</t>
    </rPh>
    <phoneticPr fontId="3"/>
  </si>
  <si>
    <t>E</t>
    <phoneticPr fontId="3"/>
  </si>
  <si>
    <t>大阪 CFS</t>
    <rPh sb="0" eb="2">
      <t>オオサカ</t>
    </rPh>
    <phoneticPr fontId="3"/>
  </si>
  <si>
    <t>HCM(SP-ITC)</t>
    <phoneticPr fontId="3"/>
  </si>
  <si>
    <t>0 Days</t>
    <phoneticPr fontId="3"/>
  </si>
  <si>
    <t>-</t>
    <phoneticPr fontId="3"/>
  </si>
  <si>
    <t>神戸市中央区港島 7-13</t>
    <phoneticPr fontId="12"/>
  </si>
  <si>
    <t>NACCS: 3FRA2</t>
    <phoneticPr fontId="3"/>
  </si>
  <si>
    <t>大阪市住之江区南港東 7-1-24</t>
    <phoneticPr fontId="12"/>
  </si>
  <si>
    <t>NACCS: 4IW62</t>
    <phoneticPr fontId="3"/>
  </si>
  <si>
    <t xml:space="preserve">TEL : 06-6612-3153  FAX : 06-6612-6256 </t>
    <phoneticPr fontId="3"/>
  </si>
  <si>
    <t xml:space="preserve">㈱辰巳商会
南港 コンテナフレートステーション </t>
    <rPh sb="1" eb="3">
      <t>タツミ</t>
    </rPh>
    <rPh sb="3" eb="5">
      <t>ショウカイ</t>
    </rPh>
    <rPh sb="6" eb="8">
      <t>ナンコウ</t>
    </rPh>
    <phoneticPr fontId="12"/>
  </si>
  <si>
    <t xml:space="preserve"> ㈱辰巳商会
ポートアイランド物流センター </t>
    <phoneticPr fontId="12"/>
  </si>
  <si>
    <t>TEL : 078-302-0282   FAX : 078-302-1406</t>
    <phoneticPr fontId="3"/>
  </si>
  <si>
    <t>7 DAYS</t>
    <phoneticPr fontId="3"/>
  </si>
  <si>
    <t>GSL MAREN</t>
  </si>
  <si>
    <t>MORESBY CHIEF</t>
  </si>
  <si>
    <t>IRENES RAINBOW</t>
  </si>
  <si>
    <t>最終</t>
    <rPh sb="0" eb="2">
      <t>サイシュウ</t>
    </rPh>
    <phoneticPr fontId="34"/>
  </si>
  <si>
    <t>水</t>
  </si>
  <si>
    <t>OOCL</t>
  </si>
  <si>
    <t>BRIGHT TSUBAKI</t>
  </si>
  <si>
    <t>033S</t>
  </si>
  <si>
    <t>※Cat Laiは七月以降サービス終了いたしました。</t>
    <phoneticPr fontId="3"/>
  </si>
  <si>
    <t>022S</t>
  </si>
  <si>
    <t>034S</t>
  </si>
  <si>
    <t>IRENES RESPECT</t>
  </si>
  <si>
    <t>004S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</si>
</sst>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\/d"/>
    <numFmt numFmtId="180" formatCode="mm\-dd"/>
    <numFmt numFmtId="181" formatCode="0000&quot;W&quot;"/>
  </numFmts>
  <fonts count="4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2"/>
      <color theme="1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Segoe UI"/>
      <family val="2"/>
      <charset val="128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4"/>
      <color theme="1"/>
      <name val="Meiryo UI"/>
      <family val="3"/>
      <charset val="128"/>
    </font>
    <font>
      <strike/>
      <sz val="20"/>
      <name val="Meiryo UI"/>
      <family val="3"/>
      <charset val="128"/>
    </font>
    <font>
      <b/>
      <sz val="48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18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ill="0" applyBorder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6" fillId="0" borderId="0">
      <alignment vertical="center"/>
    </xf>
  </cellStyleXfs>
  <cellXfs count="16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Alignment="1"/>
    <xf numFmtId="0" fontId="7" fillId="0" borderId="0" xfId="1" applyFo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center" vertical="center"/>
    </xf>
    <xf numFmtId="0" fontId="13" fillId="0" borderId="0" xfId="1" applyFont="1" applyAlignment="1"/>
    <xf numFmtId="0" fontId="16" fillId="0" borderId="0" xfId="1" applyFont="1" applyFill="1" applyAlignment="1">
      <alignment horizontal="center" vertical="center"/>
    </xf>
    <xf numFmtId="49" fontId="18" fillId="0" borderId="0" xfId="1" applyNumberFormat="1" applyFont="1" applyFill="1" applyBorder="1" applyAlignment="1" applyProtection="1">
      <alignment horizontal="center" vertical="center"/>
      <protection locked="0"/>
    </xf>
    <xf numFmtId="0" fontId="15" fillId="0" borderId="0" xfId="1" applyFont="1" applyFill="1" applyAlignment="1">
      <alignment vertical="center"/>
    </xf>
    <xf numFmtId="0" fontId="13" fillId="0" borderId="0" xfId="1" applyFont="1" applyFill="1" applyAlignment="1"/>
    <xf numFmtId="0" fontId="7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23" fillId="0" borderId="0" xfId="2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0" fontId="15" fillId="0" borderId="0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9" fillId="0" borderId="6" xfId="1" applyFont="1" applyBorder="1" applyAlignment="1">
      <alignment horizontal="center" vertical="center"/>
    </xf>
    <xf numFmtId="0" fontId="27" fillId="0" borderId="12" xfId="1" applyFont="1" applyBorder="1"/>
    <xf numFmtId="0" fontId="27" fillId="0" borderId="12" xfId="1" applyFont="1" applyFill="1" applyBorder="1" applyAlignment="1">
      <alignment vertical="center"/>
    </xf>
    <xf numFmtId="178" fontId="28" fillId="0" borderId="12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2" applyFont="1" applyBorder="1" applyAlignment="1">
      <alignment horizontal="center" vertical="center"/>
    </xf>
    <xf numFmtId="0" fontId="27" fillId="0" borderId="0" xfId="1" applyFont="1" applyBorder="1"/>
    <xf numFmtId="0" fontId="27" fillId="0" borderId="0" xfId="1" applyFont="1" applyFill="1" applyBorder="1" applyAlignment="1">
      <alignment vertical="center"/>
    </xf>
    <xf numFmtId="178" fontId="28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Border="1" applyAlignment="1">
      <alignment horizontal="center" vertical="center"/>
    </xf>
    <xf numFmtId="0" fontId="29" fillId="0" borderId="0" xfId="1" applyFont="1" applyFill="1" applyBorder="1" applyAlignment="1">
      <alignment horizontal="right" vertical="center"/>
    </xf>
    <xf numFmtId="0" fontId="27" fillId="0" borderId="5" xfId="1" applyFont="1" applyBorder="1"/>
    <xf numFmtId="0" fontId="27" fillId="0" borderId="5" xfId="1" applyFont="1" applyFill="1" applyBorder="1" applyAlignment="1">
      <alignment vertical="center"/>
    </xf>
    <xf numFmtId="178" fontId="28" fillId="0" borderId="5" xfId="1" quotePrefix="1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2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7" fillId="0" borderId="0" xfId="2" applyFont="1" applyBorder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13" fillId="0" borderId="0" xfId="1" applyFont="1" applyBorder="1" applyAlignment="1"/>
    <xf numFmtId="179" fontId="23" fillId="0" borderId="0" xfId="0" applyNumberFormat="1" applyFont="1" applyBorder="1">
      <alignment vertical="center"/>
    </xf>
    <xf numFmtId="0" fontId="22" fillId="0" borderId="0" xfId="0" applyFont="1" applyBorder="1">
      <alignment vertical="center"/>
    </xf>
    <xf numFmtId="178" fontId="22" fillId="0" borderId="0" xfId="1" applyNumberFormat="1" applyFont="1" applyFill="1" applyBorder="1" applyAlignment="1" applyProtection="1">
      <alignment horizontal="center" vertical="center"/>
      <protection locked="0"/>
    </xf>
    <xf numFmtId="178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16" xfId="1" applyNumberFormat="1" applyFont="1" applyFill="1" applyBorder="1" applyAlignment="1" applyProtection="1">
      <alignment horizontal="center" vertical="center"/>
      <protection locked="0"/>
    </xf>
    <xf numFmtId="178" fontId="22" fillId="0" borderId="16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21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25" xfId="1" applyNumberFormat="1" applyFont="1" applyFill="1" applyBorder="1" applyAlignment="1" applyProtection="1">
      <alignment horizontal="center" vertical="center"/>
      <protection locked="0"/>
    </xf>
    <xf numFmtId="178" fontId="22" fillId="0" borderId="25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26" xfId="1" quotePrefix="1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1" applyNumberFormat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19" fillId="3" borderId="22" xfId="1" applyNumberFormat="1" applyFont="1" applyFill="1" applyBorder="1" applyAlignment="1">
      <alignment vertical="center"/>
    </xf>
    <xf numFmtId="0" fontId="23" fillId="0" borderId="11" xfId="1" applyFont="1" applyFill="1" applyBorder="1" applyAlignment="1">
      <alignment vertical="center"/>
    </xf>
    <xf numFmtId="0" fontId="23" fillId="0" borderId="3" xfId="1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49" fontId="22" fillId="0" borderId="3" xfId="1" applyNumberFormat="1" applyFont="1" applyFill="1" applyBorder="1" applyAlignment="1" applyProtection="1">
      <alignment vertical="center"/>
      <protection locked="0"/>
    </xf>
    <xf numFmtId="0" fontId="23" fillId="0" borderId="13" xfId="1" applyFont="1" applyFill="1" applyBorder="1" applyAlignment="1">
      <alignment horizontal="right" vertical="center"/>
    </xf>
    <xf numFmtId="0" fontId="23" fillId="0" borderId="4" xfId="1" applyFont="1" applyFill="1" applyBorder="1" applyAlignment="1">
      <alignment vertical="center"/>
    </xf>
    <xf numFmtId="0" fontId="23" fillId="0" borderId="2" xfId="1" applyFont="1" applyFill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35" fillId="0" borderId="35" xfId="11" applyFont="1" applyBorder="1" applyAlignment="1">
      <alignment horizontal="left" vertical="center"/>
    </xf>
    <xf numFmtId="178" fontId="22" fillId="0" borderId="20" xfId="1" applyNumberFormat="1" applyFont="1" applyBorder="1" applyAlignment="1" applyProtection="1">
      <alignment horizontal="left" vertical="center"/>
      <protection locked="0"/>
    </xf>
    <xf numFmtId="181" fontId="22" fillId="0" borderId="16" xfId="1" applyNumberFormat="1" applyFont="1" applyBorder="1" applyAlignment="1" applyProtection="1">
      <alignment horizontal="center" vertical="center" shrinkToFit="1"/>
      <protection locked="0"/>
    </xf>
    <xf numFmtId="178" fontId="22" fillId="0" borderId="16" xfId="1" applyNumberFormat="1" applyFont="1" applyBorder="1" applyAlignment="1" applyProtection="1">
      <alignment horizontal="center" vertical="center"/>
      <protection locked="0"/>
    </xf>
    <xf numFmtId="181" fontId="22" fillId="0" borderId="25" xfId="1" applyNumberFormat="1" applyFont="1" applyBorder="1" applyAlignment="1" applyProtection="1">
      <alignment horizontal="center" vertical="center" shrinkToFit="1"/>
      <protection locked="0"/>
    </xf>
    <xf numFmtId="178" fontId="22" fillId="0" borderId="25" xfId="1" applyNumberFormat="1" applyFont="1" applyBorder="1" applyAlignment="1" applyProtection="1">
      <alignment horizontal="center" vertical="center"/>
      <protection locked="0"/>
    </xf>
    <xf numFmtId="178" fontId="22" fillId="0" borderId="24" xfId="1" applyNumberFormat="1" applyFont="1" applyBorder="1" applyAlignment="1" applyProtection="1">
      <alignment horizontal="left" vertical="center"/>
      <protection locked="0"/>
    </xf>
    <xf numFmtId="0" fontId="35" fillId="0" borderId="30" xfId="11" applyFont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0" fillId="0" borderId="0" xfId="0" applyBorder="1">
      <alignment vertical="center"/>
    </xf>
    <xf numFmtId="0" fontId="7" fillId="0" borderId="22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178" fontId="37" fillId="0" borderId="16" xfId="1" applyNumberFormat="1" applyFont="1" applyBorder="1" applyAlignment="1" applyProtection="1">
      <alignment horizontal="center" vertical="center"/>
      <protection locked="0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16" xfId="29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35" xfId="29" applyFont="1" applyBorder="1" applyAlignment="1">
      <alignment horizontal="center" vertical="center"/>
    </xf>
    <xf numFmtId="0" fontId="7" fillId="0" borderId="16" xfId="29" applyFont="1" applyBorder="1" applyAlignment="1">
      <alignment horizontal="center" vertical="center"/>
    </xf>
    <xf numFmtId="178" fontId="7" fillId="0" borderId="35" xfId="29" applyNumberFormat="1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38" fillId="0" borderId="0" xfId="1" applyFont="1" applyBorder="1" applyAlignment="1">
      <alignment horizontal="center" vertical="center"/>
    </xf>
    <xf numFmtId="0" fontId="39" fillId="0" borderId="0" xfId="1" applyFont="1" applyBorder="1" applyAlignment="1">
      <alignment horizontal="center" vertical="center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35" xfId="29" applyFont="1" applyFill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26" fillId="0" borderId="10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19" fillId="3" borderId="16" xfId="1" applyNumberFormat="1" applyFont="1" applyFill="1" applyBorder="1" applyAlignment="1">
      <alignment horizontal="center" vertical="center"/>
    </xf>
    <xf numFmtId="0" fontId="19" fillId="3" borderId="16" xfId="1" applyNumberFormat="1" applyFont="1" applyFill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177" fontId="11" fillId="3" borderId="22" xfId="1" applyNumberFormat="1" applyFont="1" applyFill="1" applyBorder="1" applyAlignment="1">
      <alignment horizontal="center" vertical="center"/>
    </xf>
    <xf numFmtId="0" fontId="21" fillId="3" borderId="22" xfId="1" applyFont="1" applyFill="1" applyBorder="1" applyAlignment="1">
      <alignment horizontal="center" vertical="center"/>
    </xf>
    <xf numFmtId="0" fontId="21" fillId="3" borderId="23" xfId="1" applyFont="1" applyFill="1" applyBorder="1" applyAlignment="1">
      <alignment horizontal="center" vertical="center"/>
    </xf>
    <xf numFmtId="0" fontId="17" fillId="3" borderId="27" xfId="1" applyNumberFormat="1" applyFont="1" applyFill="1" applyBorder="1" applyAlignment="1">
      <alignment horizontal="center" vertical="center" wrapText="1"/>
    </xf>
    <xf numFmtId="0" fontId="17" fillId="3" borderId="28" xfId="1" applyNumberFormat="1" applyFont="1" applyFill="1" applyBorder="1" applyAlignment="1">
      <alignment horizontal="center" vertical="center" wrapText="1"/>
    </xf>
    <xf numFmtId="0" fontId="17" fillId="3" borderId="29" xfId="1" applyNumberFormat="1" applyFont="1" applyFill="1" applyBorder="1" applyAlignment="1">
      <alignment horizontal="center" vertical="center"/>
    </xf>
    <xf numFmtId="0" fontId="17" fillId="3" borderId="30" xfId="1" applyNumberFormat="1" applyFont="1" applyFill="1" applyBorder="1" applyAlignment="1">
      <alignment horizontal="center" vertical="center"/>
    </xf>
    <xf numFmtId="0" fontId="17" fillId="3" borderId="18" xfId="1" applyNumberFormat="1" applyFont="1" applyFill="1" applyBorder="1" applyAlignment="1">
      <alignment horizontal="center" vertical="center"/>
    </xf>
    <xf numFmtId="0" fontId="17" fillId="3" borderId="18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/>
    </xf>
    <xf numFmtId="0" fontId="20" fillId="3" borderId="16" xfId="1" applyFont="1" applyFill="1" applyBorder="1" applyAlignment="1">
      <alignment horizontal="center" vertical="center" wrapText="1"/>
    </xf>
    <xf numFmtId="0" fontId="20" fillId="3" borderId="21" xfId="1" applyFont="1" applyFill="1" applyBorder="1" applyAlignment="1">
      <alignment horizontal="center" vertical="center" wrapText="1"/>
    </xf>
    <xf numFmtId="0" fontId="17" fillId="3" borderId="16" xfId="1" applyNumberFormat="1" applyFont="1" applyFill="1" applyBorder="1" applyAlignment="1">
      <alignment horizontal="center" vertical="center"/>
    </xf>
    <xf numFmtId="0" fontId="17" fillId="3" borderId="22" xfId="1" applyNumberFormat="1" applyFont="1" applyFill="1" applyBorder="1" applyAlignment="1">
      <alignment horizontal="center" vertical="center"/>
    </xf>
    <xf numFmtId="0" fontId="26" fillId="0" borderId="15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17" fillId="3" borderId="17" xfId="1" applyNumberFormat="1" applyFont="1" applyFill="1" applyBorder="1" applyAlignment="1">
      <alignment horizontal="center" vertical="center" wrapText="1"/>
    </xf>
    <xf numFmtId="0" fontId="17" fillId="3" borderId="20" xfId="1" applyNumberFormat="1" applyFont="1" applyFill="1" applyBorder="1" applyAlignment="1">
      <alignment horizontal="center" vertical="center" wrapText="1"/>
    </xf>
    <xf numFmtId="0" fontId="17" fillId="3" borderId="31" xfId="1" applyNumberFormat="1" applyFont="1" applyFill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 wrapText="1"/>
    </xf>
    <xf numFmtId="0" fontId="23" fillId="0" borderId="34" xfId="1" applyFont="1" applyBorder="1" applyAlignment="1">
      <alignment horizontal="center" vertical="center" wrapText="1"/>
    </xf>
    <xf numFmtId="0" fontId="7" fillId="0" borderId="16" xfId="29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16" xfId="29" applyFont="1" applyBorder="1" applyAlignment="1">
      <alignment horizontal="left" vertical="center"/>
    </xf>
    <xf numFmtId="0" fontId="7" fillId="4" borderId="16" xfId="29" applyFont="1" applyFill="1" applyBorder="1" applyAlignment="1">
      <alignment horizontal="left" vertical="center"/>
    </xf>
    <xf numFmtId="0" fontId="7" fillId="0" borderId="35" xfId="29" applyFont="1" applyBorder="1" applyAlignment="1">
      <alignment horizontal="center" vertical="center"/>
    </xf>
    <xf numFmtId="0" fontId="7" fillId="0" borderId="16" xfId="29" applyFont="1" applyBorder="1" applyAlignment="1">
      <alignment horizontal="center" vertical="center"/>
    </xf>
    <xf numFmtId="178" fontId="7" fillId="0" borderId="35" xfId="29" applyNumberFormat="1" applyFont="1" applyBorder="1" applyAlignment="1">
      <alignment horizontal="center" vertical="center"/>
    </xf>
    <xf numFmtId="178" fontId="7" fillId="0" borderId="16" xfId="29" applyNumberFormat="1" applyFont="1" applyBorder="1" applyAlignment="1">
      <alignment horizontal="center" vertical="center"/>
    </xf>
    <xf numFmtId="0" fontId="7" fillId="4" borderId="16" xfId="29" applyFont="1" applyFill="1" applyBorder="1" applyAlignment="1">
      <alignment horizontal="center" vertical="center"/>
    </xf>
    <xf numFmtId="178" fontId="7" fillId="4" borderId="16" xfId="29" applyNumberFormat="1" applyFont="1" applyFill="1" applyBorder="1" applyAlignment="1">
      <alignment horizontal="center" vertical="center"/>
    </xf>
    <xf numFmtId="0" fontId="7" fillId="0" borderId="35" xfId="29" applyFont="1" applyBorder="1" applyAlignment="1">
      <alignment horizontal="left" vertical="center"/>
    </xf>
    <xf numFmtId="0" fontId="7" fillId="0" borderId="16" xfId="29" applyFont="1" applyBorder="1" applyAlignment="1">
      <alignment horizontal="left" vertical="center"/>
    </xf>
    <xf numFmtId="0" fontId="7" fillId="4" borderId="35" xfId="29" applyFont="1" applyFill="1" applyBorder="1" applyAlignment="1">
      <alignment horizontal="left" vertical="center"/>
    </xf>
    <xf numFmtId="0" fontId="7" fillId="4" borderId="35" xfId="29" applyFont="1" applyFill="1" applyBorder="1" applyAlignment="1">
      <alignment horizontal="center" vertical="center"/>
    </xf>
    <xf numFmtId="0" fontId="7" fillId="4" borderId="16" xfId="29" applyFont="1" applyFill="1" applyBorder="1" applyAlignment="1">
      <alignment horizontal="left" vertical="center"/>
    </xf>
  </cellXfs>
  <cellStyles count="33">
    <cellStyle name="date_style" xfId="13" xr:uid="{00000000-0005-0000-0000-000000000000}"/>
    <cellStyle name="Normal_1" xfId="17" xr:uid="{00000000-0005-0000-0000-000001000000}"/>
    <cellStyle name="標準" xfId="0" builtinId="0"/>
    <cellStyle name="標準 10 2" xfId="22" xr:uid="{00000000-0005-0000-0000-000003000000}"/>
    <cellStyle name="標準 10 2 2 3 2 2" xfId="28" xr:uid="{00000000-0005-0000-0000-000004000000}"/>
    <cellStyle name="標準 10 2 3" xfId="16" xr:uid="{00000000-0005-0000-0000-000005000000}"/>
    <cellStyle name="標準 10 2 3 2 2 2" xfId="15" xr:uid="{00000000-0005-0000-0000-000006000000}"/>
    <cellStyle name="標準 18 2" xfId="21" xr:uid="{00000000-0005-0000-0000-000007000000}"/>
    <cellStyle name="標準 2" xfId="1" xr:uid="{00000000-0005-0000-0000-000008000000}"/>
    <cellStyle name="標準 2 10" xfId="29" xr:uid="{7AF61309-FF15-41DD-813A-884A9E6FFF84}"/>
    <cellStyle name="標準 2 2" xfId="14" xr:uid="{00000000-0005-0000-0000-000009000000}"/>
    <cellStyle name="標準 21" xfId="9" xr:uid="{00000000-0005-0000-0000-00000A000000}"/>
    <cellStyle name="標準 21 2" xfId="10" xr:uid="{00000000-0005-0000-0000-00000B000000}"/>
    <cellStyle name="標準 27" xfId="7" xr:uid="{00000000-0005-0000-0000-00000C000000}"/>
    <cellStyle name="標準 27 2" xfId="23" xr:uid="{00000000-0005-0000-0000-00000D000000}"/>
    <cellStyle name="標準 29 2" xfId="11" xr:uid="{00000000-0005-0000-0000-00000E000000}"/>
    <cellStyle name="標準 29 2 2" xfId="26" xr:uid="{00000000-0005-0000-0000-00000F000000}"/>
    <cellStyle name="標準 3" xfId="12" xr:uid="{00000000-0005-0000-0000-000010000000}"/>
    <cellStyle name="標準 3 13" xfId="20" xr:uid="{00000000-0005-0000-0000-000011000000}"/>
    <cellStyle name="標準 3 13 2" xfId="18" xr:uid="{00000000-0005-0000-0000-000012000000}"/>
    <cellStyle name="標準 3 2 9" xfId="19" xr:uid="{00000000-0005-0000-0000-000013000000}"/>
    <cellStyle name="標準 30" xfId="8" xr:uid="{00000000-0005-0000-0000-000014000000}"/>
    <cellStyle name="標準 30 2" xfId="24" xr:uid="{00000000-0005-0000-0000-000015000000}"/>
    <cellStyle name="標準 31" xfId="25" xr:uid="{00000000-0005-0000-0000-000016000000}"/>
    <cellStyle name="標準 34 2" xfId="27" xr:uid="{00000000-0005-0000-0000-000017000000}"/>
    <cellStyle name="標準 52" xfId="31" xr:uid="{55A06CEC-C09A-4699-A089-A994F2B7657F}"/>
    <cellStyle name="標準 53" xfId="30" xr:uid="{461131DB-8886-4D31-B729-A0DB13D5F1D9}"/>
    <cellStyle name="標準_Sheet1" xfId="2" xr:uid="{00000000-0005-0000-0000-000018000000}"/>
    <cellStyle name="콤마 [0]_HMMREQ~1" xfId="3" xr:uid="{00000000-0005-0000-0000-000019000000}"/>
    <cellStyle name="콤마_HMMREQ~1" xfId="4" xr:uid="{00000000-0005-0000-0000-00001A000000}"/>
    <cellStyle name="통화 [0]_HMMREQ~1" xfId="5" xr:uid="{00000000-0005-0000-0000-00001B000000}"/>
    <cellStyle name="통화_HMMREQ~1" xfId="6" xr:uid="{00000000-0005-0000-0000-00001C000000}"/>
    <cellStyle name="표준_(정보부문)월별인원계획" xfId="32" xr:uid="{75204F51-CDC5-48A4-A354-0A8C2955869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376035</xdr:rowOff>
    </xdr:from>
    <xdr:to>
      <xdr:col>6</xdr:col>
      <xdr:colOff>214312</xdr:colOff>
      <xdr:row>31</xdr:row>
      <xdr:rowOff>738188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328535"/>
          <a:ext cx="10501312" cy="74315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Cat Lai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20</xdr:col>
      <xdr:colOff>421004</xdr:colOff>
      <xdr:row>10</xdr:row>
      <xdr:rowOff>477199</xdr:rowOff>
    </xdr:from>
    <xdr:to>
      <xdr:col>23</xdr:col>
      <xdr:colOff>4226242</xdr:colOff>
      <xdr:row>28</xdr:row>
      <xdr:rowOff>95248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304942" y="5600697"/>
          <a:ext cx="8234363" cy="109766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ベトナム向けの貨物については、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Net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実重量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Gross Weight(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総重量</a:t>
          </a: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の記載が必要です。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記載が無い場合は荷受人様がペナルティーの対象となりますので、</a:t>
          </a:r>
          <a:b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上に必ずご記載をお願い致します。</a:t>
          </a:r>
          <a:endParaRPr lang="en-US" altLang="ja-JP" sz="1800" b="0" i="0" baseline="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5</xdr:col>
      <xdr:colOff>619125</xdr:colOff>
      <xdr:row>3</xdr:row>
      <xdr:rowOff>76403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23907750"/>
          <a:ext cx="10239375" cy="74315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SP-ITC</a:t>
          </a:r>
          <a:r>
            <a:rPr kumimoji="1" lang="ja-JP" altLang="en-US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）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16</xdr:col>
      <xdr:colOff>690561</xdr:colOff>
      <xdr:row>1</xdr:row>
      <xdr:rowOff>357185</xdr:rowOff>
    </xdr:from>
    <xdr:ext cx="3452815" cy="1952625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1907499" y="20073935"/>
          <a:ext cx="3452815" cy="195262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20</xdr:col>
      <xdr:colOff>901065</xdr:colOff>
      <xdr:row>3</xdr:row>
      <xdr:rowOff>212406</xdr:rowOff>
    </xdr:from>
    <xdr:to>
      <xdr:col>23</xdr:col>
      <xdr:colOff>4137068</xdr:colOff>
      <xdr:row>9</xdr:row>
      <xdr:rowOff>168653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85003" y="2498406"/>
          <a:ext cx="7661318" cy="2286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HB75"/>
  <sheetViews>
    <sheetView tabSelected="1" view="pageBreakPreview" zoomScale="40" zoomScaleNormal="40" zoomScaleSheetLayoutView="40" zoomScalePageLayoutView="25" workbookViewId="0">
      <selection activeCell="Z1" sqref="Z1:AN1048576"/>
    </sheetView>
  </sheetViews>
  <sheetFormatPr defaultRowHeight="13.2" x14ac:dyDescent="0.2"/>
  <cols>
    <col min="1" max="1" width="63.3320312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17.88671875" customWidth="1"/>
    <col min="12" max="12" width="8.88671875" customWidth="1"/>
    <col min="13" max="13" width="17.88671875" customWidth="1"/>
    <col min="14" max="14" width="8.88671875" customWidth="1"/>
    <col min="15" max="15" width="24.88671875" customWidth="1"/>
    <col min="16" max="16" width="8.88671875" customWidth="1"/>
    <col min="17" max="18" width="17.88671875" customWidth="1"/>
    <col min="19" max="19" width="8.88671875" customWidth="1"/>
    <col min="20" max="23" width="21.6640625" customWidth="1"/>
    <col min="24" max="24" width="67.88671875" customWidth="1"/>
    <col min="26" max="40" width="9" hidden="1" customWidth="1"/>
    <col min="41" max="51" width="9" customWidth="1"/>
  </cols>
  <sheetData>
    <row r="1" spans="1:210" s="4" customFormat="1" ht="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7" t="s">
        <v>1</v>
      </c>
      <c r="S1" s="127"/>
      <c r="T1" s="127"/>
      <c r="U1" s="127"/>
      <c r="V1" s="127"/>
      <c r="W1" s="127"/>
      <c r="X1" s="3"/>
    </row>
    <row r="2" spans="1:210" s="24" customFormat="1" ht="52.5" customHeight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5"/>
      <c r="R2" s="5"/>
      <c r="S2" s="5"/>
      <c r="T2" s="34"/>
      <c r="U2" s="22"/>
      <c r="V2" s="22"/>
      <c r="W2" s="23"/>
      <c r="X2" s="22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</row>
    <row r="3" spans="1:210" s="24" customFormat="1" ht="52.5" customHeigh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 s="7"/>
      <c r="R3" s="7"/>
      <c r="S3" s="7"/>
      <c r="T3" s="7"/>
      <c r="U3" s="9" t="s">
        <v>2</v>
      </c>
      <c r="V3" s="128">
        <v>46217</v>
      </c>
      <c r="W3" s="128"/>
      <c r="X3" s="41" t="s">
        <v>15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</row>
    <row r="4" spans="1:210" ht="22.8" x14ac:dyDescent="0.45">
      <c r="Q4" s="12"/>
      <c r="R4" s="39"/>
      <c r="S4" s="39"/>
      <c r="T4" s="13"/>
      <c r="U4" s="13"/>
      <c r="V4" s="13"/>
      <c r="W4" s="39"/>
      <c r="X4" s="13"/>
    </row>
    <row r="5" spans="1:210" ht="64.8" x14ac:dyDescent="0.2">
      <c r="A5" s="10" t="s">
        <v>3</v>
      </c>
      <c r="J5" s="100" t="s">
        <v>37</v>
      </c>
      <c r="Q5" s="14"/>
      <c r="R5" s="40"/>
      <c r="S5" s="40"/>
      <c r="T5" s="40"/>
      <c r="U5" s="40"/>
      <c r="V5" s="15"/>
      <c r="W5" s="15"/>
      <c r="X5" s="15"/>
    </row>
    <row r="6" spans="1:210" ht="37.5" customHeight="1" x14ac:dyDescent="0.45">
      <c r="A6" s="121" t="s">
        <v>4</v>
      </c>
      <c r="B6" s="123" t="s">
        <v>5</v>
      </c>
      <c r="C6" s="125" t="s">
        <v>6</v>
      </c>
      <c r="D6" s="125"/>
      <c r="E6" s="125"/>
      <c r="F6" s="125"/>
      <c r="G6" s="126" t="s">
        <v>7</v>
      </c>
      <c r="H6" s="126"/>
      <c r="I6" s="126"/>
      <c r="J6" s="126"/>
      <c r="K6" s="125" t="s">
        <v>8</v>
      </c>
      <c r="L6" s="125"/>
      <c r="M6" s="125"/>
      <c r="N6" s="125"/>
      <c r="O6" s="126" t="s">
        <v>7</v>
      </c>
      <c r="P6" s="129"/>
      <c r="Q6" s="16"/>
      <c r="R6" s="40"/>
      <c r="S6" s="40"/>
      <c r="T6" s="40"/>
      <c r="U6" s="40"/>
      <c r="V6" s="15"/>
      <c r="W6" s="15"/>
      <c r="X6" s="15"/>
    </row>
    <row r="7" spans="1:210" ht="28.5" customHeight="1" x14ac:dyDescent="0.2">
      <c r="A7" s="122"/>
      <c r="B7" s="124"/>
      <c r="C7" s="113" t="s">
        <v>9</v>
      </c>
      <c r="D7" s="113"/>
      <c r="E7" s="114" t="s">
        <v>10</v>
      </c>
      <c r="F7" s="114"/>
      <c r="G7" s="113" t="s">
        <v>9</v>
      </c>
      <c r="H7" s="113"/>
      <c r="I7" s="113" t="s">
        <v>10</v>
      </c>
      <c r="J7" s="113"/>
      <c r="K7" s="113" t="s">
        <v>9</v>
      </c>
      <c r="L7" s="113"/>
      <c r="M7" s="113" t="s">
        <v>10</v>
      </c>
      <c r="N7" s="113"/>
      <c r="O7" s="130" t="s">
        <v>17</v>
      </c>
      <c r="P7" s="131"/>
      <c r="Q7" s="13"/>
      <c r="R7" s="40"/>
      <c r="S7" s="40"/>
      <c r="T7" s="40"/>
      <c r="U7" s="40"/>
      <c r="V7" s="15"/>
      <c r="W7" s="15"/>
      <c r="X7" s="15"/>
    </row>
    <row r="8" spans="1:210" ht="28.5" customHeight="1" x14ac:dyDescent="0.2">
      <c r="A8" s="122"/>
      <c r="B8" s="124"/>
      <c r="C8" s="113"/>
      <c r="D8" s="113"/>
      <c r="E8" s="114"/>
      <c r="F8" s="114"/>
      <c r="G8" s="113"/>
      <c r="H8" s="113"/>
      <c r="I8" s="113"/>
      <c r="J8" s="113"/>
      <c r="K8" s="113"/>
      <c r="L8" s="113"/>
      <c r="M8" s="113"/>
      <c r="N8" s="113"/>
      <c r="O8" s="130"/>
      <c r="P8" s="131"/>
      <c r="Q8" s="17"/>
      <c r="R8" s="40"/>
      <c r="S8" s="40"/>
      <c r="T8" s="40"/>
      <c r="U8" s="40"/>
      <c r="V8" s="15"/>
      <c r="W8" s="15"/>
      <c r="X8" s="15"/>
    </row>
    <row r="9" spans="1:210" ht="3.75" customHeight="1" x14ac:dyDescent="0.2">
      <c r="A9" s="122"/>
      <c r="B9" s="124"/>
      <c r="C9" s="113"/>
      <c r="D9" s="113"/>
      <c r="E9" s="114"/>
      <c r="F9" s="114"/>
      <c r="G9" s="113"/>
      <c r="H9" s="113"/>
      <c r="I9" s="113"/>
      <c r="J9" s="113"/>
      <c r="K9" s="113"/>
      <c r="L9" s="113"/>
      <c r="M9" s="113"/>
      <c r="N9" s="113"/>
      <c r="O9" s="130"/>
      <c r="P9" s="131"/>
      <c r="Q9" s="17"/>
      <c r="R9" s="40"/>
      <c r="S9" s="40"/>
      <c r="T9" s="40"/>
      <c r="U9" s="40"/>
      <c r="V9" s="15"/>
      <c r="W9" s="15"/>
      <c r="X9" s="15"/>
    </row>
    <row r="10" spans="1:210" ht="39.75" customHeight="1" x14ac:dyDescent="0.2">
      <c r="A10" s="122"/>
      <c r="B10" s="124"/>
      <c r="C10" s="53"/>
      <c r="D10" s="53"/>
      <c r="E10" s="54"/>
      <c r="F10" s="54"/>
      <c r="G10" s="53"/>
      <c r="H10" s="53"/>
      <c r="I10" s="53"/>
      <c r="J10" s="53"/>
      <c r="K10" s="53"/>
      <c r="L10" s="53"/>
      <c r="M10" s="118" t="s">
        <v>18</v>
      </c>
      <c r="N10" s="118"/>
      <c r="O10" s="119" t="s">
        <v>28</v>
      </c>
      <c r="P10" s="120"/>
      <c r="Q10" s="17"/>
      <c r="R10" s="40"/>
      <c r="S10" s="40"/>
      <c r="T10" s="40"/>
      <c r="U10" s="40"/>
      <c r="V10" s="15"/>
      <c r="W10" s="15"/>
      <c r="X10" s="15"/>
      <c r="Z10" s="65"/>
      <c r="AA10" s="65"/>
      <c r="AB10" s="65"/>
      <c r="AC10" s="24"/>
      <c r="AD10" s="24"/>
      <c r="AE10" s="24"/>
      <c r="AF10" s="24"/>
      <c r="AG10" s="24"/>
      <c r="AH10" s="24"/>
      <c r="AI10" s="24"/>
      <c r="AJ10" s="24"/>
      <c r="AK10" s="24"/>
      <c r="AL10" s="24" t="s">
        <v>32</v>
      </c>
      <c r="AM10" s="24"/>
    </row>
    <row r="11" spans="1:210" s="75" customFormat="1" ht="52.5" customHeight="1" x14ac:dyDescent="0.2">
      <c r="A11" s="67" t="str">
        <f t="shared" ref="A11:A12" si="0">IF(AND(D11="月",F11="月"),AL11,"★"&amp;AL11)</f>
        <v>★IRENES RAINBOW</v>
      </c>
      <c r="B11" s="68" t="str">
        <f t="shared" ref="B11:B12" si="1">AA11</f>
        <v>033S</v>
      </c>
      <c r="C11" s="78">
        <f t="shared" ref="C11:C12" si="2">AB11</f>
        <v>46220</v>
      </c>
      <c r="D11" s="78" t="str">
        <f t="shared" ref="D11:D12" si="3">TEXT(C11,"aaa")</f>
        <v>金</v>
      </c>
      <c r="E11" s="78">
        <f t="shared" ref="E11:E12" si="4">AC11</f>
        <v>46220</v>
      </c>
      <c r="F11" s="78" t="str">
        <f t="shared" ref="F11:F12" si="5">TEXT(E11,"aaa")</f>
        <v>金</v>
      </c>
      <c r="G11" s="47" t="s">
        <v>19</v>
      </c>
      <c r="H11" s="47" t="s">
        <v>19</v>
      </c>
      <c r="I11" s="47">
        <f t="shared" ref="I11:I12" si="6">AD11</f>
        <v>46225</v>
      </c>
      <c r="J11" s="47" t="str">
        <f t="shared" ref="J11:J12" si="7">TEXT(I11,"aaa")</f>
        <v>水</v>
      </c>
      <c r="K11" s="47" t="s">
        <v>19</v>
      </c>
      <c r="L11" s="47" t="s">
        <v>19</v>
      </c>
      <c r="M11" s="47">
        <f t="shared" ref="M11:M12" si="8">AE11</f>
        <v>46225</v>
      </c>
      <c r="N11" s="47" t="str">
        <f t="shared" ref="N11:N12" si="9">TEXT(M11,"aaa")</f>
        <v>水</v>
      </c>
      <c r="O11" s="48">
        <f t="shared" ref="O11:O12" si="10">AG11</f>
        <v>46232</v>
      </c>
      <c r="P11" s="49" t="str">
        <f t="shared" ref="P11:P12" si="11">TEXT(O11,"aaa")</f>
        <v>水</v>
      </c>
      <c r="Q11" s="20"/>
      <c r="R11" s="18"/>
      <c r="S11" s="18"/>
      <c r="T11" s="18"/>
      <c r="U11" s="18"/>
      <c r="V11" s="74"/>
      <c r="W11" s="74"/>
      <c r="X11" s="74"/>
      <c r="Z11" s="150" t="s">
        <v>31</v>
      </c>
      <c r="AA11" s="147" t="s">
        <v>36</v>
      </c>
      <c r="AB11" s="148">
        <v>46220</v>
      </c>
      <c r="AC11" s="148">
        <v>46220</v>
      </c>
      <c r="AD11" s="148">
        <v>46225</v>
      </c>
      <c r="AE11" s="148">
        <v>46225</v>
      </c>
      <c r="AF11" s="147" t="s">
        <v>33</v>
      </c>
      <c r="AG11" s="148">
        <v>46232</v>
      </c>
      <c r="AH11" s="147" t="s">
        <v>34</v>
      </c>
      <c r="AJ11" s="83" t="s">
        <v>31</v>
      </c>
      <c r="AL11" s="73" t="str">
        <f t="shared" ref="AL11:AL16" si="12">IF(Z11=AJ11,Z11,"※"&amp;Z11)</f>
        <v>IRENES RAINBOW</v>
      </c>
    </row>
    <row r="12" spans="1:210" ht="52.5" customHeight="1" x14ac:dyDescent="0.2">
      <c r="A12" s="67" t="str">
        <f t="shared" si="0"/>
        <v>BRIGHT TSUBAKI</v>
      </c>
      <c r="B12" s="68" t="str">
        <f t="shared" si="1"/>
        <v>033S</v>
      </c>
      <c r="C12" s="69">
        <f t="shared" si="2"/>
        <v>46230</v>
      </c>
      <c r="D12" s="69" t="str">
        <f t="shared" si="3"/>
        <v>月</v>
      </c>
      <c r="E12" s="69">
        <f t="shared" si="4"/>
        <v>46230</v>
      </c>
      <c r="F12" s="69" t="str">
        <f t="shared" si="5"/>
        <v>月</v>
      </c>
      <c r="G12" s="47" t="s">
        <v>19</v>
      </c>
      <c r="H12" s="47" t="s">
        <v>19</v>
      </c>
      <c r="I12" s="47">
        <f t="shared" si="6"/>
        <v>46232</v>
      </c>
      <c r="J12" s="47" t="str">
        <f t="shared" si="7"/>
        <v>水</v>
      </c>
      <c r="K12" s="47" t="s">
        <v>19</v>
      </c>
      <c r="L12" s="47" t="s">
        <v>19</v>
      </c>
      <c r="M12" s="47">
        <f t="shared" si="8"/>
        <v>46232</v>
      </c>
      <c r="N12" s="47" t="str">
        <f t="shared" si="9"/>
        <v>水</v>
      </c>
      <c r="O12" s="48">
        <f t="shared" si="10"/>
        <v>46239</v>
      </c>
      <c r="P12" s="49" t="str">
        <f t="shared" si="11"/>
        <v>水</v>
      </c>
      <c r="Q12" s="20"/>
      <c r="R12" s="18"/>
      <c r="S12" s="18"/>
      <c r="T12" s="18"/>
      <c r="U12" s="18"/>
      <c r="V12" s="19"/>
      <c r="W12" s="19"/>
      <c r="X12" s="19"/>
      <c r="Z12" s="149" t="s">
        <v>35</v>
      </c>
      <c r="AA12" s="145" t="s">
        <v>36</v>
      </c>
      <c r="AB12" s="146">
        <v>46230</v>
      </c>
      <c r="AC12" s="146">
        <v>46230</v>
      </c>
      <c r="AD12" s="146">
        <v>46232</v>
      </c>
      <c r="AE12" s="146">
        <v>46232</v>
      </c>
      <c r="AF12" s="145" t="s">
        <v>33</v>
      </c>
      <c r="AG12" s="146">
        <v>46239</v>
      </c>
      <c r="AH12" s="145" t="s">
        <v>34</v>
      </c>
      <c r="AJ12" s="82" t="s">
        <v>35</v>
      </c>
      <c r="AL12" s="73" t="str">
        <f t="shared" si="12"/>
        <v>BRIGHT TSUBAKI</v>
      </c>
    </row>
    <row r="13" spans="1:210" ht="52.5" customHeight="1" x14ac:dyDescent="0.2">
      <c r="A13" s="67" t="str">
        <f t="shared" ref="A13:A16" si="13">IF(AND(D13="月",F13="月"),AL13,"★"&amp;AL13)</f>
        <v>※IRENES RESPECT</v>
      </c>
      <c r="B13" s="68" t="str">
        <f t="shared" ref="B13:B16" si="14">AA13</f>
        <v>004S</v>
      </c>
      <c r="C13" s="69">
        <f t="shared" ref="C13:C16" si="15">AB13</f>
        <v>46237</v>
      </c>
      <c r="D13" s="69" t="str">
        <f t="shared" ref="D13:D16" si="16">TEXT(C13,"aaa")</f>
        <v>月</v>
      </c>
      <c r="E13" s="69">
        <f t="shared" ref="E13:E16" si="17">AC13</f>
        <v>46237</v>
      </c>
      <c r="F13" s="69" t="str">
        <f t="shared" ref="F13:F16" si="18">TEXT(E13,"aaa")</f>
        <v>月</v>
      </c>
      <c r="G13" s="47" t="s">
        <v>19</v>
      </c>
      <c r="H13" s="47" t="s">
        <v>19</v>
      </c>
      <c r="I13" s="47">
        <f t="shared" ref="I13:I16" si="19">AD13</f>
        <v>46239</v>
      </c>
      <c r="J13" s="47" t="str">
        <f t="shared" ref="J13:J16" si="20">TEXT(I13,"aaa")</f>
        <v>水</v>
      </c>
      <c r="K13" s="47" t="s">
        <v>19</v>
      </c>
      <c r="L13" s="47" t="s">
        <v>19</v>
      </c>
      <c r="M13" s="47">
        <f t="shared" ref="M13:M16" si="21">AE13</f>
        <v>46239</v>
      </c>
      <c r="N13" s="47" t="str">
        <f t="shared" ref="N13:N16" si="22">TEXT(M13,"aaa")</f>
        <v>水</v>
      </c>
      <c r="O13" s="48">
        <f t="shared" ref="O13:O16" si="23">AG13</f>
        <v>46246</v>
      </c>
      <c r="P13" s="49" t="str">
        <f t="shared" ref="P13:P16" si="24">TEXT(O13,"aaa")</f>
        <v>水</v>
      </c>
      <c r="Q13" s="20"/>
      <c r="R13" s="18"/>
      <c r="S13" s="18"/>
      <c r="T13" s="18"/>
      <c r="U13" s="18"/>
      <c r="V13" s="19"/>
      <c r="W13" s="19"/>
      <c r="X13" s="19"/>
      <c r="Z13" s="157" t="s">
        <v>40</v>
      </c>
      <c r="AA13" s="151" t="s">
        <v>41</v>
      </c>
      <c r="AB13" s="153">
        <v>46237</v>
      </c>
      <c r="AC13" s="153">
        <v>46237</v>
      </c>
      <c r="AD13" s="153">
        <v>46239</v>
      </c>
      <c r="AE13" s="153">
        <v>46239</v>
      </c>
      <c r="AF13" s="151" t="s">
        <v>33</v>
      </c>
      <c r="AG13" s="153">
        <v>46246</v>
      </c>
      <c r="AH13" s="151" t="s">
        <v>34</v>
      </c>
      <c r="AJ13" s="101" t="s">
        <v>29</v>
      </c>
      <c r="AL13" s="73" t="str">
        <f t="shared" si="12"/>
        <v>※IRENES RESPECT</v>
      </c>
    </row>
    <row r="14" spans="1:210" ht="52.5" customHeight="1" x14ac:dyDescent="0.2">
      <c r="A14" s="67" t="str">
        <f t="shared" si="13"/>
        <v>★MORESBY CHIEF</v>
      </c>
      <c r="B14" s="68" t="str">
        <f t="shared" si="14"/>
        <v>022S</v>
      </c>
      <c r="C14" s="78">
        <f t="shared" si="15"/>
        <v>46241</v>
      </c>
      <c r="D14" s="78" t="str">
        <f t="shared" si="16"/>
        <v>金</v>
      </c>
      <c r="E14" s="78">
        <f t="shared" si="17"/>
        <v>46241</v>
      </c>
      <c r="F14" s="78" t="str">
        <f t="shared" si="18"/>
        <v>金</v>
      </c>
      <c r="G14" s="47" t="s">
        <v>19</v>
      </c>
      <c r="H14" s="47" t="s">
        <v>19</v>
      </c>
      <c r="I14" s="47">
        <f t="shared" si="19"/>
        <v>46246</v>
      </c>
      <c r="J14" s="47" t="str">
        <f t="shared" si="20"/>
        <v>水</v>
      </c>
      <c r="K14" s="47" t="s">
        <v>19</v>
      </c>
      <c r="L14" s="47" t="s">
        <v>19</v>
      </c>
      <c r="M14" s="47">
        <f t="shared" si="21"/>
        <v>46246</v>
      </c>
      <c r="N14" s="47" t="str">
        <f t="shared" si="22"/>
        <v>水</v>
      </c>
      <c r="O14" s="48">
        <f t="shared" si="23"/>
        <v>46253</v>
      </c>
      <c r="P14" s="49" t="str">
        <f t="shared" si="24"/>
        <v>水</v>
      </c>
      <c r="Q14" s="20"/>
      <c r="R14" s="18"/>
      <c r="S14" s="18"/>
      <c r="T14" s="18"/>
      <c r="U14" s="18"/>
      <c r="V14" s="19"/>
      <c r="W14" s="19"/>
      <c r="X14" s="19"/>
      <c r="Z14" s="159" t="s">
        <v>30</v>
      </c>
      <c r="AA14" s="160" t="s">
        <v>38</v>
      </c>
      <c r="AB14" s="156">
        <v>46241</v>
      </c>
      <c r="AC14" s="156">
        <v>46241</v>
      </c>
      <c r="AD14" s="156">
        <v>46246</v>
      </c>
      <c r="AE14" s="156">
        <v>46246</v>
      </c>
      <c r="AF14" s="155" t="s">
        <v>33</v>
      </c>
      <c r="AG14" s="156">
        <v>46253</v>
      </c>
      <c r="AH14" s="155" t="s">
        <v>34</v>
      </c>
      <c r="AJ14" s="103" t="s">
        <v>30</v>
      </c>
      <c r="AL14" s="73" t="str">
        <f t="shared" si="12"/>
        <v>MORESBY CHIEF</v>
      </c>
    </row>
    <row r="15" spans="1:210" ht="52.5" customHeight="1" x14ac:dyDescent="0.2">
      <c r="A15" s="67" t="str">
        <f t="shared" si="13"/>
        <v>IRENES RAINBOW</v>
      </c>
      <c r="B15" s="68" t="str">
        <f t="shared" si="14"/>
        <v>034S</v>
      </c>
      <c r="C15" s="69">
        <f t="shared" si="15"/>
        <v>46251</v>
      </c>
      <c r="D15" s="69" t="str">
        <f t="shared" si="16"/>
        <v>月</v>
      </c>
      <c r="E15" s="69">
        <f t="shared" si="17"/>
        <v>46251</v>
      </c>
      <c r="F15" s="69" t="str">
        <f t="shared" si="18"/>
        <v>月</v>
      </c>
      <c r="G15" s="47" t="s">
        <v>19</v>
      </c>
      <c r="H15" s="47" t="s">
        <v>19</v>
      </c>
      <c r="I15" s="47">
        <f t="shared" si="19"/>
        <v>46253</v>
      </c>
      <c r="J15" s="47" t="str">
        <f t="shared" si="20"/>
        <v>水</v>
      </c>
      <c r="K15" s="47" t="s">
        <v>19</v>
      </c>
      <c r="L15" s="47" t="s">
        <v>19</v>
      </c>
      <c r="M15" s="47">
        <f t="shared" si="21"/>
        <v>46253</v>
      </c>
      <c r="N15" s="47" t="str">
        <f t="shared" si="22"/>
        <v>水</v>
      </c>
      <c r="O15" s="48">
        <f t="shared" si="23"/>
        <v>46260</v>
      </c>
      <c r="P15" s="49" t="str">
        <f t="shared" si="24"/>
        <v>水</v>
      </c>
      <c r="Q15" s="20"/>
      <c r="R15" s="18"/>
      <c r="S15" s="18"/>
      <c r="T15" s="18"/>
      <c r="U15" s="18"/>
      <c r="V15" s="19"/>
      <c r="W15" s="19"/>
      <c r="X15" s="19"/>
      <c r="Z15" s="158" t="s">
        <v>31</v>
      </c>
      <c r="AA15" s="152" t="s">
        <v>39</v>
      </c>
      <c r="AB15" s="154">
        <v>46251</v>
      </c>
      <c r="AC15" s="154">
        <v>46251</v>
      </c>
      <c r="AD15" s="154">
        <v>46253</v>
      </c>
      <c r="AE15" s="154">
        <v>46253</v>
      </c>
      <c r="AF15" s="152" t="s">
        <v>33</v>
      </c>
      <c r="AG15" s="154">
        <v>46260</v>
      </c>
      <c r="AH15" s="152" t="s">
        <v>34</v>
      </c>
      <c r="AJ15" s="102" t="s">
        <v>31</v>
      </c>
      <c r="AL15" s="73" t="str">
        <f t="shared" si="12"/>
        <v>IRENES RAINBOW</v>
      </c>
    </row>
    <row r="16" spans="1:210" ht="52.5" customHeight="1" x14ac:dyDescent="0.2">
      <c r="A16" s="72" t="str">
        <f t="shared" si="13"/>
        <v>BRIGHT TSUBAKI</v>
      </c>
      <c r="B16" s="70" t="str">
        <f t="shared" si="14"/>
        <v>034S</v>
      </c>
      <c r="C16" s="71">
        <f t="shared" si="15"/>
        <v>46258</v>
      </c>
      <c r="D16" s="71" t="str">
        <f t="shared" si="16"/>
        <v>月</v>
      </c>
      <c r="E16" s="71">
        <f t="shared" si="17"/>
        <v>46258</v>
      </c>
      <c r="F16" s="71" t="str">
        <f t="shared" si="18"/>
        <v>月</v>
      </c>
      <c r="G16" s="50" t="s">
        <v>19</v>
      </c>
      <c r="H16" s="50" t="s">
        <v>19</v>
      </c>
      <c r="I16" s="50">
        <f t="shared" si="19"/>
        <v>46260</v>
      </c>
      <c r="J16" s="50" t="str">
        <f t="shared" si="20"/>
        <v>水</v>
      </c>
      <c r="K16" s="50" t="s">
        <v>19</v>
      </c>
      <c r="L16" s="50" t="s">
        <v>19</v>
      </c>
      <c r="M16" s="50">
        <f t="shared" si="21"/>
        <v>46260</v>
      </c>
      <c r="N16" s="50" t="str">
        <f t="shared" si="22"/>
        <v>水</v>
      </c>
      <c r="O16" s="51">
        <f t="shared" si="23"/>
        <v>46267</v>
      </c>
      <c r="P16" s="52" t="str">
        <f t="shared" si="24"/>
        <v>水</v>
      </c>
      <c r="Q16" s="20"/>
      <c r="R16" s="18"/>
      <c r="S16" s="18"/>
      <c r="T16" s="18"/>
      <c r="U16" s="18"/>
      <c r="V16" s="19"/>
      <c r="W16" s="19"/>
      <c r="X16" s="19"/>
      <c r="Z16" s="161" t="s">
        <v>35</v>
      </c>
      <c r="AA16" s="155" t="s">
        <v>39</v>
      </c>
      <c r="AB16" s="156">
        <v>46258</v>
      </c>
      <c r="AC16" s="156">
        <v>46258</v>
      </c>
      <c r="AD16" s="156">
        <v>46260</v>
      </c>
      <c r="AE16" s="156">
        <v>46260</v>
      </c>
      <c r="AF16" s="155" t="s">
        <v>33</v>
      </c>
      <c r="AG16" s="156">
        <v>46267</v>
      </c>
      <c r="AH16" s="155" t="s">
        <v>34</v>
      </c>
      <c r="AJ16" s="104" t="s">
        <v>35</v>
      </c>
      <c r="AL16" s="73" t="str">
        <f t="shared" si="12"/>
        <v>BRIGHT TSUBAKI</v>
      </c>
    </row>
    <row r="17" spans="1:24" ht="31.8" x14ac:dyDescent="0.2">
      <c r="Q17" s="20"/>
      <c r="R17" s="18"/>
      <c r="S17" s="18"/>
      <c r="T17" s="18"/>
      <c r="U17" s="18"/>
      <c r="V17" s="19"/>
      <c r="W17" s="19"/>
      <c r="X17" s="19"/>
    </row>
    <row r="18" spans="1:24" ht="31.8" x14ac:dyDescent="0.2">
      <c r="Q18" s="20"/>
      <c r="R18" s="18"/>
      <c r="S18" s="18"/>
      <c r="T18" s="18"/>
      <c r="U18" s="18"/>
      <c r="V18" s="19"/>
      <c r="W18" s="19"/>
      <c r="X18" s="19"/>
    </row>
    <row r="19" spans="1:24" ht="31.8" x14ac:dyDescent="0.2">
      <c r="Q19" s="20"/>
      <c r="R19" s="18"/>
      <c r="S19" s="18"/>
      <c r="T19" s="18"/>
      <c r="U19" s="18"/>
      <c r="V19" s="19"/>
      <c r="W19" s="19"/>
      <c r="X19" s="19"/>
    </row>
    <row r="20" spans="1:24" s="19" customFormat="1" ht="53.25" customHeight="1" x14ac:dyDescent="0.2">
      <c r="A20" s="44"/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6"/>
      <c r="Q20" s="20"/>
      <c r="R20" s="18"/>
      <c r="S20" s="18"/>
      <c r="T20" s="18"/>
      <c r="U20" s="18"/>
    </row>
    <row r="21" spans="1:24" s="19" customFormat="1" ht="53.25" customHeight="1" x14ac:dyDescent="0.2">
      <c r="Q21" s="20"/>
      <c r="R21" s="18"/>
      <c r="S21" s="18"/>
      <c r="T21" s="18"/>
      <c r="U21" s="18"/>
    </row>
    <row r="22" spans="1:24" s="19" customFormat="1" ht="53.25" customHeight="1" x14ac:dyDescent="0.2">
      <c r="Q22" s="20"/>
      <c r="R22" s="18"/>
      <c r="S22" s="18"/>
      <c r="T22" s="18"/>
      <c r="U22" s="18"/>
    </row>
    <row r="23" spans="1:24" s="19" customFormat="1" ht="53.25" customHeight="1" thickBot="1" x14ac:dyDescent="0.25">
      <c r="A23" s="25" t="s">
        <v>11</v>
      </c>
      <c r="B23" s="115" t="s">
        <v>12</v>
      </c>
      <c r="C23" s="116"/>
      <c r="D23" s="116"/>
      <c r="E23" s="117"/>
      <c r="F23" s="115" t="s">
        <v>13</v>
      </c>
      <c r="G23" s="116"/>
      <c r="H23" s="116"/>
      <c r="I23" s="116"/>
      <c r="J23" s="116"/>
      <c r="K23" s="116"/>
      <c r="L23" s="116"/>
      <c r="M23" s="116"/>
      <c r="N23" s="116"/>
      <c r="O23" s="116"/>
      <c r="P23" s="117"/>
      <c r="Q23" s="20"/>
      <c r="R23" s="18"/>
      <c r="S23" s="18"/>
      <c r="T23" s="18"/>
      <c r="U23" s="18"/>
    </row>
    <row r="24" spans="1:24" s="19" customFormat="1" ht="53.25" customHeight="1" thickTop="1" x14ac:dyDescent="0.55000000000000004">
      <c r="A24" s="105" t="s">
        <v>16</v>
      </c>
      <c r="B24" s="107" t="s">
        <v>25</v>
      </c>
      <c r="C24" s="108"/>
      <c r="D24" s="108"/>
      <c r="E24" s="109"/>
      <c r="F24" s="58" t="s">
        <v>22</v>
      </c>
      <c r="G24" s="26"/>
      <c r="H24" s="27"/>
      <c r="I24" s="26"/>
      <c r="J24" s="27"/>
      <c r="K24" s="28"/>
      <c r="L24" s="29"/>
      <c r="M24" s="28"/>
      <c r="N24" s="29"/>
      <c r="O24" s="27"/>
      <c r="P24" s="62" t="s">
        <v>23</v>
      </c>
      <c r="Q24" s="20"/>
      <c r="R24" s="18"/>
      <c r="S24" s="18"/>
      <c r="T24" s="18"/>
      <c r="U24" s="18"/>
    </row>
    <row r="25" spans="1:24" s="19" customFormat="1" ht="53.25" customHeight="1" x14ac:dyDescent="0.55000000000000004">
      <c r="A25" s="106"/>
      <c r="B25" s="110"/>
      <c r="C25" s="111"/>
      <c r="D25" s="111"/>
      <c r="E25" s="112"/>
      <c r="F25" s="59" t="s">
        <v>24</v>
      </c>
      <c r="G25" s="35"/>
      <c r="H25" s="36"/>
      <c r="I25" s="35"/>
      <c r="J25" s="36"/>
      <c r="K25" s="37"/>
      <c r="L25" s="38"/>
      <c r="M25" s="37"/>
      <c r="N25" s="38"/>
      <c r="O25" s="36"/>
      <c r="P25" s="63"/>
      <c r="Q25" s="20"/>
      <c r="R25" s="18"/>
      <c r="S25" s="18"/>
      <c r="T25" s="18"/>
      <c r="U25" s="18"/>
    </row>
    <row r="26" spans="1:24" s="19" customFormat="1" ht="57" customHeight="1" x14ac:dyDescent="0.55000000000000004">
      <c r="A26" s="134" t="s">
        <v>14</v>
      </c>
      <c r="B26" s="135" t="s">
        <v>26</v>
      </c>
      <c r="C26" s="136"/>
      <c r="D26" s="136"/>
      <c r="E26" s="137"/>
      <c r="F26" s="60" t="s">
        <v>20</v>
      </c>
      <c r="G26" s="30"/>
      <c r="H26" s="31"/>
      <c r="I26" s="30"/>
      <c r="J26" s="31"/>
      <c r="K26" s="32"/>
      <c r="L26" s="33"/>
      <c r="M26" s="32"/>
      <c r="N26" s="33"/>
      <c r="O26" s="31"/>
      <c r="P26" s="64" t="s">
        <v>21</v>
      </c>
      <c r="Q26" s="21"/>
      <c r="R26" s="18"/>
      <c r="S26" s="18"/>
      <c r="T26" s="18"/>
      <c r="U26" s="18"/>
    </row>
    <row r="27" spans="1:24" s="19" customFormat="1" ht="57" customHeight="1" x14ac:dyDescent="0.55000000000000004">
      <c r="A27" s="106"/>
      <c r="B27" s="110"/>
      <c r="C27" s="111"/>
      <c r="D27" s="111"/>
      <c r="E27" s="112"/>
      <c r="F27" s="61" t="s">
        <v>27</v>
      </c>
      <c r="G27" s="35"/>
      <c r="H27" s="36"/>
      <c r="I27" s="35"/>
      <c r="J27" s="36"/>
      <c r="K27" s="37"/>
      <c r="L27" s="38"/>
      <c r="M27" s="37"/>
      <c r="N27" s="38"/>
      <c r="O27" s="38"/>
      <c r="P27" s="63"/>
      <c r="Q27" s="21"/>
      <c r="R27" s="18"/>
      <c r="S27" s="18"/>
      <c r="T27" s="18"/>
      <c r="U27" s="18"/>
    </row>
    <row r="28" spans="1:24" s="19" customFormat="1" ht="57" customHeight="1" x14ac:dyDescent="0.2">
      <c r="Q28" s="20"/>
      <c r="R28" s="18"/>
      <c r="S28" s="18"/>
      <c r="T28" s="18"/>
      <c r="U28" s="18"/>
    </row>
    <row r="29" spans="1:24" s="19" customFormat="1" ht="49.5" customHeight="1" x14ac:dyDescent="0.3">
      <c r="Q29" s="5"/>
      <c r="R29" s="5"/>
      <c r="S29" s="5"/>
      <c r="T29" s="22"/>
      <c r="U29" s="22"/>
      <c r="V29" s="22"/>
      <c r="W29" s="23"/>
      <c r="X29" s="22"/>
    </row>
    <row r="30" spans="1:24" s="4" customFormat="1" ht="75" hidden="1" customHeight="1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27"/>
      <c r="S30" s="127"/>
      <c r="T30" s="127"/>
      <c r="U30" s="127"/>
      <c r="V30" s="127"/>
      <c r="W30" s="127"/>
      <c r="X30" s="3"/>
    </row>
    <row r="31" spans="1:24" s="5" customFormat="1" ht="30" hidden="1" customHeight="1" x14ac:dyDescent="0.3"/>
    <row r="32" spans="1:24" s="4" customFormat="1" ht="60.75" hidden="1" customHeight="1" x14ac:dyDescent="0.3">
      <c r="A32" s="6"/>
      <c r="B32" s="7"/>
      <c r="C32" s="7"/>
      <c r="D32" s="7"/>
      <c r="E32" s="8"/>
      <c r="F32" s="7"/>
      <c r="G32" s="56"/>
      <c r="H32" s="55"/>
      <c r="J32" s="99"/>
      <c r="Q32" s="7"/>
      <c r="R32" s="7"/>
      <c r="S32" s="7"/>
      <c r="T32" s="7"/>
      <c r="U32" s="9"/>
      <c r="V32" s="128"/>
      <c r="W32" s="128"/>
      <c r="X32" s="41"/>
    </row>
    <row r="33" spans="1:39" s="12" customFormat="1" ht="70.5" hidden="1" customHeight="1" x14ac:dyDescent="0.45">
      <c r="A33" s="10"/>
      <c r="B33" s="11"/>
      <c r="C33" s="11"/>
      <c r="D33" s="11"/>
      <c r="E33" s="11"/>
      <c r="F33" s="11"/>
      <c r="I33" s="42"/>
      <c r="J33" s="100"/>
      <c r="K33" s="11"/>
      <c r="M33" s="11"/>
      <c r="R33" s="39"/>
      <c r="S33" s="39"/>
      <c r="T33" s="13"/>
      <c r="U33" s="13"/>
      <c r="V33" s="13"/>
      <c r="W33" s="39"/>
      <c r="X33" s="13"/>
    </row>
    <row r="34" spans="1:39" s="15" customFormat="1" ht="37.5" hidden="1" customHeight="1" x14ac:dyDescent="0.2">
      <c r="A34" s="138"/>
      <c r="B34" s="125"/>
      <c r="C34" s="125"/>
      <c r="D34" s="125"/>
      <c r="E34" s="125"/>
      <c r="F34" s="125"/>
      <c r="G34" s="126"/>
      <c r="H34" s="126"/>
      <c r="I34" s="126"/>
      <c r="J34" s="126"/>
      <c r="K34" s="125"/>
      <c r="L34" s="125"/>
      <c r="M34" s="125"/>
      <c r="N34" s="125"/>
      <c r="O34" s="126"/>
      <c r="P34" s="129"/>
      <c r="Q34" s="14"/>
      <c r="R34" s="40"/>
      <c r="S34" s="40"/>
      <c r="T34" s="40"/>
      <c r="U34" s="40"/>
    </row>
    <row r="35" spans="1:39" s="15" customFormat="1" ht="37.5" hidden="1" customHeight="1" x14ac:dyDescent="0.45">
      <c r="A35" s="139"/>
      <c r="B35" s="132"/>
      <c r="C35" s="113"/>
      <c r="D35" s="113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30"/>
      <c r="P35" s="131"/>
      <c r="Q35" s="16"/>
      <c r="R35" s="40"/>
      <c r="S35" s="40"/>
      <c r="T35" s="40"/>
      <c r="U35" s="40"/>
    </row>
    <row r="36" spans="1:39" s="15" customFormat="1" ht="37.5" hidden="1" customHeight="1" x14ac:dyDescent="0.2">
      <c r="A36" s="139"/>
      <c r="B36" s="132"/>
      <c r="C36" s="113"/>
      <c r="D36" s="113"/>
      <c r="E36" s="114"/>
      <c r="F36" s="114"/>
      <c r="G36" s="113"/>
      <c r="H36" s="113"/>
      <c r="I36" s="113"/>
      <c r="J36" s="113"/>
      <c r="K36" s="113"/>
      <c r="L36" s="113"/>
      <c r="M36" s="113"/>
      <c r="N36" s="113"/>
      <c r="O36" s="130"/>
      <c r="P36" s="131"/>
      <c r="Q36" s="13"/>
      <c r="R36" s="40"/>
      <c r="S36" s="40"/>
      <c r="T36" s="40"/>
      <c r="U36" s="40"/>
    </row>
    <row r="37" spans="1:39" s="15" customFormat="1" ht="37.5" hidden="1" customHeight="1" x14ac:dyDescent="0.2">
      <c r="A37" s="139"/>
      <c r="B37" s="132"/>
      <c r="C37" s="113"/>
      <c r="D37" s="113"/>
      <c r="E37" s="114"/>
      <c r="F37" s="114"/>
      <c r="G37" s="113"/>
      <c r="H37" s="113"/>
      <c r="I37" s="113"/>
      <c r="J37" s="113"/>
      <c r="K37" s="113"/>
      <c r="L37" s="113"/>
      <c r="M37" s="113"/>
      <c r="N37" s="113"/>
      <c r="O37" s="130"/>
      <c r="P37" s="131"/>
      <c r="Q37" s="17"/>
      <c r="R37" s="40"/>
      <c r="S37" s="40"/>
      <c r="T37" s="40"/>
      <c r="U37" s="40"/>
    </row>
    <row r="38" spans="1:39" s="15" customFormat="1" ht="37.5" hidden="1" customHeight="1" x14ac:dyDescent="0.2">
      <c r="A38" s="140"/>
      <c r="B38" s="133"/>
      <c r="C38" s="57"/>
      <c r="D38" s="57"/>
      <c r="E38" s="57"/>
      <c r="F38" s="57"/>
      <c r="G38" s="118"/>
      <c r="H38" s="118"/>
      <c r="I38" s="118"/>
      <c r="J38" s="118"/>
      <c r="K38" s="118"/>
      <c r="L38" s="118"/>
      <c r="M38" s="118"/>
      <c r="N38" s="118"/>
      <c r="O38" s="119"/>
      <c r="P38" s="120"/>
      <c r="Q38" s="17"/>
      <c r="R38" s="40"/>
      <c r="S38" s="40"/>
      <c r="T38" s="40"/>
      <c r="U38" s="40"/>
      <c r="Z38" s="65"/>
      <c r="AA38" s="65"/>
      <c r="AB38" s="65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s="19" customFormat="1" ht="53.25" hidden="1" customHeight="1" x14ac:dyDescent="0.2">
      <c r="A39" s="67"/>
      <c r="B39" s="68"/>
      <c r="C39" s="69"/>
      <c r="D39" s="69"/>
      <c r="E39" s="69"/>
      <c r="F39" s="69"/>
      <c r="G39" s="47"/>
      <c r="H39" s="47"/>
      <c r="I39" s="47"/>
      <c r="J39" s="47"/>
      <c r="K39" s="47"/>
      <c r="L39" s="47"/>
      <c r="M39" s="47"/>
      <c r="N39" s="47"/>
      <c r="O39" s="48"/>
      <c r="P39" s="49"/>
      <c r="Q39" s="20"/>
      <c r="R39" s="18"/>
      <c r="S39" s="18"/>
      <c r="T39" s="18"/>
      <c r="U39" s="18"/>
      <c r="Z39" s="89"/>
      <c r="AA39" s="86"/>
      <c r="AB39" s="87"/>
      <c r="AC39" s="87"/>
      <c r="AD39" s="87"/>
      <c r="AE39" s="87"/>
      <c r="AF39" s="86"/>
      <c r="AG39" s="87"/>
      <c r="AH39" s="86"/>
      <c r="AJ39" s="77"/>
      <c r="AL39" s="66"/>
    </row>
    <row r="40" spans="1:39" s="19" customFormat="1" ht="53.25" hidden="1" customHeight="1" x14ac:dyDescent="0.2">
      <c r="A40" s="67"/>
      <c r="B40" s="68"/>
      <c r="C40" s="69"/>
      <c r="D40" s="69"/>
      <c r="E40" s="69"/>
      <c r="F40" s="69"/>
      <c r="G40" s="47"/>
      <c r="H40" s="47"/>
      <c r="I40" s="47"/>
      <c r="J40" s="47"/>
      <c r="K40" s="47"/>
      <c r="L40" s="47"/>
      <c r="M40" s="47"/>
      <c r="N40" s="47"/>
      <c r="O40" s="48"/>
      <c r="P40" s="49"/>
      <c r="Q40" s="20"/>
      <c r="R40" s="18"/>
      <c r="S40" s="18"/>
      <c r="T40" s="18"/>
      <c r="U40" s="18"/>
      <c r="Z40" s="88"/>
      <c r="AA40" s="84"/>
      <c r="AB40" s="85"/>
      <c r="AC40" s="85"/>
      <c r="AD40" s="85"/>
      <c r="AE40" s="85"/>
      <c r="AF40" s="84"/>
      <c r="AG40" s="85"/>
      <c r="AH40" s="84"/>
      <c r="AJ40" s="76"/>
      <c r="AL40" s="73"/>
    </row>
    <row r="41" spans="1:39" s="19" customFormat="1" ht="53.25" hidden="1" customHeight="1" x14ac:dyDescent="0.2">
      <c r="A41" s="67"/>
      <c r="B41" s="68"/>
      <c r="C41" s="69"/>
      <c r="D41" s="69"/>
      <c r="E41" s="69"/>
      <c r="F41" s="69"/>
      <c r="G41" s="47"/>
      <c r="H41" s="47"/>
      <c r="I41" s="47"/>
      <c r="J41" s="47"/>
      <c r="K41" s="47"/>
      <c r="L41" s="47"/>
      <c r="M41" s="47"/>
      <c r="N41" s="47"/>
      <c r="O41" s="48"/>
      <c r="P41" s="49"/>
      <c r="Q41" s="20"/>
      <c r="R41" s="18"/>
      <c r="S41" s="18"/>
      <c r="T41" s="18"/>
      <c r="U41" s="18"/>
      <c r="Z41" s="96"/>
      <c r="AA41" s="90"/>
      <c r="AB41" s="92"/>
      <c r="AC41" s="92"/>
      <c r="AD41" s="92"/>
      <c r="AE41" s="92"/>
      <c r="AF41" s="90"/>
      <c r="AG41" s="92"/>
      <c r="AH41" s="90"/>
      <c r="AJ41" s="79"/>
      <c r="AL41" s="73"/>
    </row>
    <row r="42" spans="1:39" s="74" customFormat="1" ht="53.25" hidden="1" customHeight="1" x14ac:dyDescent="0.2">
      <c r="A42" s="67"/>
      <c r="B42" s="68"/>
      <c r="C42" s="69"/>
      <c r="D42" s="69"/>
      <c r="E42" s="69"/>
      <c r="F42" s="69"/>
      <c r="G42" s="47"/>
      <c r="H42" s="47"/>
      <c r="I42" s="47"/>
      <c r="J42" s="47"/>
      <c r="K42" s="47"/>
      <c r="L42" s="47"/>
      <c r="M42" s="47"/>
      <c r="N42" s="47"/>
      <c r="O42" s="48"/>
      <c r="P42" s="49"/>
      <c r="Q42" s="20"/>
      <c r="R42" s="18"/>
      <c r="S42" s="18"/>
      <c r="T42" s="18"/>
      <c r="U42" s="18"/>
      <c r="Z42" s="98"/>
      <c r="AA42" s="94"/>
      <c r="AB42" s="95"/>
      <c r="AC42" s="95"/>
      <c r="AD42" s="95"/>
      <c r="AE42" s="95"/>
      <c r="AF42" s="94"/>
      <c r="AG42" s="95"/>
      <c r="AH42" s="94"/>
      <c r="AJ42" s="81"/>
      <c r="AL42" s="73"/>
    </row>
    <row r="43" spans="1:39" s="19" customFormat="1" ht="53.25" hidden="1" customHeight="1" x14ac:dyDescent="0.2">
      <c r="A43" s="67"/>
      <c r="B43" s="68"/>
      <c r="C43" s="78"/>
      <c r="D43" s="78"/>
      <c r="E43" s="78"/>
      <c r="F43" s="78"/>
      <c r="G43" s="47"/>
      <c r="H43" s="47"/>
      <c r="I43" s="47"/>
      <c r="J43" s="47"/>
      <c r="K43" s="47"/>
      <c r="L43" s="47"/>
      <c r="M43" s="47"/>
      <c r="N43" s="47"/>
      <c r="O43" s="48"/>
      <c r="P43" s="49"/>
      <c r="Q43" s="20"/>
      <c r="R43" s="18"/>
      <c r="S43" s="18"/>
      <c r="T43" s="18"/>
      <c r="U43" s="18"/>
      <c r="Z43" s="97"/>
      <c r="AA43" s="91"/>
      <c r="AB43" s="93"/>
      <c r="AC43" s="93"/>
      <c r="AD43" s="93"/>
      <c r="AE43" s="93"/>
      <c r="AF43" s="91"/>
      <c r="AG43" s="93"/>
      <c r="AH43" s="91"/>
      <c r="AJ43" s="80"/>
      <c r="AL43" s="73"/>
    </row>
    <row r="44" spans="1:39" s="19" customFormat="1" ht="53.25" hidden="1" customHeight="1" x14ac:dyDescent="0.2">
      <c r="A44" s="72"/>
      <c r="B44" s="70"/>
      <c r="C44" s="71"/>
      <c r="D44" s="71"/>
      <c r="E44" s="71"/>
      <c r="F44" s="71"/>
      <c r="G44" s="50"/>
      <c r="H44" s="50"/>
      <c r="I44" s="50"/>
      <c r="J44" s="50"/>
      <c r="K44" s="50"/>
      <c r="L44" s="50"/>
      <c r="M44" s="50"/>
      <c r="N44" s="50"/>
      <c r="O44" s="51"/>
      <c r="P44" s="52"/>
      <c r="Q44" s="20"/>
      <c r="R44" s="18"/>
      <c r="S44" s="18"/>
      <c r="T44" s="18"/>
      <c r="U44" s="18"/>
      <c r="Z44" s="98"/>
      <c r="AA44" s="94"/>
      <c r="AB44" s="95"/>
      <c r="AC44" s="95"/>
      <c r="AD44" s="95"/>
      <c r="AE44" s="95"/>
      <c r="AF44" s="94"/>
      <c r="AG44" s="95"/>
      <c r="AH44" s="94"/>
      <c r="AJ44" s="81"/>
      <c r="AL44" s="73"/>
    </row>
    <row r="45" spans="1:39" s="19" customFormat="1" ht="53.25" hidden="1" customHeight="1" x14ac:dyDescent="0.2">
      <c r="A45" s="43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P45" s="46"/>
      <c r="Q45" s="20"/>
      <c r="R45" s="18"/>
      <c r="S45" s="18"/>
      <c r="T45" s="18"/>
      <c r="U45" s="18"/>
    </row>
    <row r="46" spans="1:39" s="19" customFormat="1" ht="53.25" hidden="1" customHeight="1" x14ac:dyDescent="0.2">
      <c r="A46" s="44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46"/>
      <c r="Q46" s="20"/>
      <c r="R46" s="18"/>
      <c r="S46" s="18"/>
      <c r="T46" s="18"/>
      <c r="U46" s="18"/>
    </row>
    <row r="47" spans="1:39" s="19" customFormat="1" ht="53.25" hidden="1" customHeight="1" x14ac:dyDescent="0.2">
      <c r="A47" s="44"/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P47" s="46"/>
      <c r="Q47" s="20"/>
      <c r="R47" s="18"/>
      <c r="S47" s="18"/>
      <c r="T47" s="18"/>
      <c r="U47" s="18"/>
    </row>
    <row r="48" spans="1:39" s="19" customFormat="1" ht="53.25" hidden="1" customHeight="1" x14ac:dyDescent="0.2">
      <c r="Q48" s="20"/>
      <c r="R48" s="18"/>
      <c r="S48" s="18"/>
      <c r="T48" s="18"/>
      <c r="U48" s="18"/>
    </row>
    <row r="49" spans="1:21" s="19" customFormat="1" ht="53.25" hidden="1" customHeight="1" x14ac:dyDescent="0.2">
      <c r="Q49" s="20"/>
      <c r="R49" s="18"/>
      <c r="S49" s="18"/>
      <c r="T49" s="18"/>
      <c r="U49" s="18"/>
    </row>
    <row r="50" spans="1:21" s="19" customFormat="1" ht="53.25" hidden="1" customHeight="1" thickBot="1" x14ac:dyDescent="0.25">
      <c r="A50" s="25"/>
      <c r="B50" s="115"/>
      <c r="C50" s="116"/>
      <c r="D50" s="116"/>
      <c r="E50" s="117"/>
      <c r="F50" s="115"/>
      <c r="G50" s="116"/>
      <c r="H50" s="116"/>
      <c r="I50" s="116"/>
      <c r="J50" s="116"/>
      <c r="K50" s="116"/>
      <c r="L50" s="116"/>
      <c r="M50" s="116"/>
      <c r="N50" s="116"/>
      <c r="O50" s="116"/>
      <c r="P50" s="117"/>
      <c r="Q50" s="20"/>
      <c r="R50" s="18"/>
      <c r="S50" s="18"/>
      <c r="T50" s="18"/>
      <c r="U50" s="18"/>
    </row>
    <row r="51" spans="1:21" s="19" customFormat="1" ht="53.25" hidden="1" customHeight="1" thickTop="1" x14ac:dyDescent="0.55000000000000004">
      <c r="A51" s="105"/>
      <c r="B51" s="107"/>
      <c r="C51" s="108"/>
      <c r="D51" s="108"/>
      <c r="E51" s="109"/>
      <c r="F51" s="58"/>
      <c r="G51" s="26"/>
      <c r="H51" s="27"/>
      <c r="I51" s="26"/>
      <c r="J51" s="27"/>
      <c r="K51" s="28"/>
      <c r="L51" s="29"/>
      <c r="M51" s="28"/>
      <c r="N51" s="29"/>
      <c r="O51" s="27"/>
      <c r="P51" s="62"/>
      <c r="Q51" s="20"/>
      <c r="R51" s="18"/>
      <c r="S51" s="18"/>
      <c r="T51" s="18"/>
      <c r="U51" s="18"/>
    </row>
    <row r="52" spans="1:21" s="19" customFormat="1" ht="53.25" hidden="1" customHeight="1" x14ac:dyDescent="0.55000000000000004">
      <c r="A52" s="106"/>
      <c r="B52" s="110"/>
      <c r="C52" s="111"/>
      <c r="D52" s="111"/>
      <c r="E52" s="112"/>
      <c r="F52" s="59"/>
      <c r="G52" s="35"/>
      <c r="H52" s="36"/>
      <c r="I52" s="35"/>
      <c r="J52" s="36"/>
      <c r="K52" s="37"/>
      <c r="L52" s="38"/>
      <c r="M52" s="37"/>
      <c r="N52" s="38"/>
      <c r="O52" s="36"/>
      <c r="P52" s="63"/>
      <c r="Q52" s="20"/>
      <c r="R52" s="18"/>
      <c r="S52" s="18"/>
      <c r="T52" s="18"/>
      <c r="U52" s="18"/>
    </row>
    <row r="53" spans="1:21" s="19" customFormat="1" ht="57" hidden="1" customHeight="1" x14ac:dyDescent="0.55000000000000004">
      <c r="A53" s="141"/>
      <c r="B53" s="142"/>
      <c r="C53" s="143"/>
      <c r="D53" s="143"/>
      <c r="E53" s="144"/>
      <c r="F53" s="60"/>
      <c r="G53" s="30"/>
      <c r="H53" s="31"/>
      <c r="I53" s="30"/>
      <c r="J53" s="31"/>
      <c r="K53" s="32"/>
      <c r="L53" s="33"/>
      <c r="M53" s="32"/>
      <c r="N53" s="33"/>
      <c r="O53" s="31"/>
      <c r="P53" s="64"/>
      <c r="Q53" s="21"/>
      <c r="R53" s="18"/>
      <c r="S53" s="18"/>
      <c r="T53" s="18"/>
      <c r="U53" s="18"/>
    </row>
    <row r="54" spans="1:21" s="19" customFormat="1" ht="57" hidden="1" customHeight="1" x14ac:dyDescent="0.55000000000000004">
      <c r="A54" s="134"/>
      <c r="B54" s="110"/>
      <c r="C54" s="111"/>
      <c r="D54" s="111"/>
      <c r="E54" s="112"/>
      <c r="F54" s="61"/>
      <c r="G54" s="35"/>
      <c r="H54" s="36"/>
      <c r="I54" s="35"/>
      <c r="J54" s="36"/>
      <c r="K54" s="37"/>
      <c r="L54" s="38"/>
      <c r="M54" s="37"/>
      <c r="N54" s="38"/>
      <c r="O54" s="38"/>
      <c r="P54" s="63"/>
      <c r="Q54" s="21"/>
      <c r="R54" s="18"/>
      <c r="S54" s="18"/>
      <c r="T54" s="18"/>
      <c r="U54" s="18"/>
    </row>
    <row r="55" spans="1:21" s="19" customFormat="1" ht="49.5" hidden="1" customHeight="1" x14ac:dyDescent="0.2">
      <c r="Q55" s="21"/>
      <c r="R55" s="18"/>
      <c r="S55" s="18"/>
      <c r="T55" s="18"/>
      <c r="U55" s="18"/>
    </row>
    <row r="56" spans="1:21" s="19" customFormat="1" ht="53.25" hidden="1" customHeight="1" x14ac:dyDescent="0.2">
      <c r="Q56" s="20"/>
      <c r="R56" s="18"/>
      <c r="S56" s="18"/>
      <c r="T56" s="18"/>
      <c r="U56" s="18"/>
    </row>
    <row r="57" spans="1:21" hidden="1" x14ac:dyDescent="0.2"/>
    <row r="58" spans="1:21" hidden="1" x14ac:dyDescent="0.2"/>
    <row r="59" spans="1:21" hidden="1" x14ac:dyDescent="0.2"/>
    <row r="60" spans="1:21" hidden="1" x14ac:dyDescent="0.2"/>
    <row r="61" spans="1:21" hidden="1" x14ac:dyDescent="0.2"/>
    <row r="62" spans="1:21" hidden="1" x14ac:dyDescent="0.2"/>
    <row r="63" spans="1:21" hidden="1" x14ac:dyDescent="0.2"/>
    <row r="64" spans="1:2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</sheetData>
  <mergeCells count="49">
    <mergeCell ref="A51:A52"/>
    <mergeCell ref="B51:E52"/>
    <mergeCell ref="A53:A54"/>
    <mergeCell ref="B53:E54"/>
    <mergeCell ref="M38:N38"/>
    <mergeCell ref="I38:J38"/>
    <mergeCell ref="B50:E50"/>
    <mergeCell ref="A26:A27"/>
    <mergeCell ref="B26:E27"/>
    <mergeCell ref="R30:W30"/>
    <mergeCell ref="V32:W32"/>
    <mergeCell ref="M35:N37"/>
    <mergeCell ref="O35:P37"/>
    <mergeCell ref="G35:H37"/>
    <mergeCell ref="A34:A38"/>
    <mergeCell ref="O38:P38"/>
    <mergeCell ref="F50:P50"/>
    <mergeCell ref="B34:B38"/>
    <mergeCell ref="C34:F34"/>
    <mergeCell ref="O34:P34"/>
    <mergeCell ref="C35:D37"/>
    <mergeCell ref="E35:F37"/>
    <mergeCell ref="I35:J37"/>
    <mergeCell ref="G38:H38"/>
    <mergeCell ref="K35:L37"/>
    <mergeCell ref="K38:L38"/>
    <mergeCell ref="G34:J34"/>
    <mergeCell ref="K34:N34"/>
    <mergeCell ref="R1:W1"/>
    <mergeCell ref="V3:W3"/>
    <mergeCell ref="K6:N6"/>
    <mergeCell ref="O6:P6"/>
    <mergeCell ref="M7:N9"/>
    <mergeCell ref="O7:P9"/>
    <mergeCell ref="A24:A25"/>
    <mergeCell ref="B24:E25"/>
    <mergeCell ref="C7:D9"/>
    <mergeCell ref="E7:F9"/>
    <mergeCell ref="G7:H9"/>
    <mergeCell ref="B23:E23"/>
    <mergeCell ref="F23:P23"/>
    <mergeCell ref="M10:N10"/>
    <mergeCell ref="O10:P10"/>
    <mergeCell ref="A6:A10"/>
    <mergeCell ref="B6:B10"/>
    <mergeCell ref="C6:F6"/>
    <mergeCell ref="I7:J9"/>
    <mergeCell ref="K7:L9"/>
    <mergeCell ref="G6:J6"/>
  </mergeCells>
  <phoneticPr fontId="3"/>
  <pageMargins left="0.9055118110236221" right="0.51181102362204722" top="0.55118110236220474" bottom="0.55118110236220474" header="0.31496062992125984" footer="0.31496062992125984"/>
  <pageSetup paperSize="9" scale="2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HCM</vt:lpstr>
      <vt:lpstr>HCM!Print_Area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2026-05-26T00:31:16Z</cp:lastPrinted>
  <dcterms:created xsi:type="dcterms:W3CDTF">2016-08-19T05:07:34Z</dcterms:created>
  <dcterms:modified xsi:type="dcterms:W3CDTF">2026-07-14T07:32:39Z</dcterms:modified>
</cp:coreProperties>
</file>