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0307B2D5-49C9-4060-AA8C-BE65DFB5DA88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ハイフォン（ECU）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'ハイフォン（ECU）'!$A$1:$V$28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E10" i="1"/>
  <c r="F10" i="1" s="1"/>
  <c r="G10" i="1"/>
  <c r="H10" i="1"/>
  <c r="I10" i="1"/>
  <c r="J10" i="1" s="1"/>
  <c r="O10" i="1"/>
  <c r="P10" i="1" s="1"/>
  <c r="B11" i="1"/>
  <c r="C11" i="1"/>
  <c r="D11" i="1" s="1"/>
  <c r="A11" i="1" s="1"/>
  <c r="E11" i="1"/>
  <c r="F11" i="1" s="1"/>
  <c r="G11" i="1"/>
  <c r="H11" i="1"/>
  <c r="I11" i="1"/>
  <c r="J11" i="1"/>
  <c r="O11" i="1"/>
  <c r="P11" i="1"/>
  <c r="B12" i="1"/>
  <c r="C12" i="1"/>
  <c r="D12" i="1" s="1"/>
  <c r="E12" i="1"/>
  <c r="F12" i="1" s="1"/>
  <c r="G12" i="1"/>
  <c r="H12" i="1"/>
  <c r="I12" i="1"/>
  <c r="J12" i="1" s="1"/>
  <c r="O12" i="1"/>
  <c r="P12" i="1" s="1"/>
  <c r="B13" i="1"/>
  <c r="C13" i="1"/>
  <c r="D13" i="1" s="1"/>
  <c r="E13" i="1"/>
  <c r="F13" i="1" s="1"/>
  <c r="G13" i="1"/>
  <c r="H13" i="1"/>
  <c r="I13" i="1"/>
  <c r="J13" i="1"/>
  <c r="O13" i="1"/>
  <c r="P13" i="1"/>
  <c r="AK10" i="1"/>
  <c r="AK11" i="1"/>
  <c r="AK12" i="1"/>
  <c r="AK13" i="1"/>
  <c r="A13" i="1" l="1"/>
  <c r="A10" i="1"/>
  <c r="A12" i="1"/>
</calcChain>
</file>

<file path=xl/sharedStrings.xml><?xml version="1.0" encoding="utf-8"?>
<sst xmlns="http://schemas.openxmlformats.org/spreadsheetml/2006/main" count="81" uniqueCount="53">
  <si>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</si>
  <si>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</si>
  <si>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</si>
  <si>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</si>
  <si>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</si>
  <si>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</si>
  <si>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</si>
  <si>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</si>
  <si>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</si>
  <si>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HPH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</si>
  <si>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</si>
  <si>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</si>
  <si>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</si>
  <si>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7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</si>
  <si>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</si>
  <si>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27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</si>
  <si>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5"/>
  </si>
  <si>
    <t>NACCS: 1FWC7</t>
    <phoneticPr fontId="4"/>
  </si>
  <si>
    <t>TEL : 03-3790-1241   FAX : 03-3790-0803</t>
    <phoneticPr fontId="4"/>
  </si>
  <si>
    <t>　　　　　　HAIPHONG SCHEDULE - 関東　　</t>
    <rPh sb="26" eb="28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</si>
  <si>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</si>
  <si>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E</t>
    <phoneticPr fontId="3"/>
  </si>
  <si>
    <t>TYO</t>
    <phoneticPr fontId="4"/>
  </si>
  <si>
    <t>TYO</t>
    <phoneticPr fontId="4"/>
  </si>
  <si>
    <t>横浜市中区本牧埠頭9-1　</t>
    <phoneticPr fontId="3"/>
  </si>
  <si>
    <t>TEL：045-264-7011 FAX：045-264-8036</t>
    <phoneticPr fontId="3"/>
  </si>
  <si>
    <t>NACCS：2EWT8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</si>
  <si>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</si>
  <si>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t>横浜 CFS</t>
    <phoneticPr fontId="4"/>
  </si>
  <si>
    <t>YOK</t>
    <phoneticPr fontId="3"/>
  </si>
  <si>
    <t>-</t>
    <phoneticPr fontId="3"/>
  </si>
  <si>
    <t>ETA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</si>
  <si>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</si>
  <si>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</si>
  <si>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</si>
  <si>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</si>
  <si>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</si>
  <si>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</si>
  <si>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10～11 DAYS</t>
    <phoneticPr fontId="4"/>
  </si>
  <si>
    <t>０DAYS</t>
    <phoneticPr fontId="3"/>
  </si>
  <si>
    <t>PEARL RIVER BRIDGE</t>
  </si>
  <si>
    <t>SWAN RIVER BRIDGE</t>
  </si>
  <si>
    <t>SMOOTH WIND</t>
  </si>
  <si>
    <t>-</t>
  </si>
  <si>
    <t>水</t>
  </si>
  <si>
    <t>ONE</t>
  </si>
  <si>
    <t>旧</t>
    <rPh sb="0" eb="1">
      <t>キュウ</t>
    </rPh>
    <phoneticPr fontId="3"/>
  </si>
  <si>
    <t>最終</t>
    <rPh sb="0" eb="2">
      <t>サイシュウ</t>
    </rPh>
    <phoneticPr fontId="3"/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</si>
  <si>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</si>
  <si>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131S</t>
  </si>
  <si>
    <t>235S</t>
  </si>
  <si>
    <t>024S</t>
  </si>
  <si>
    <t>132S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</si>
</sst>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Meiryo UI"/>
      <family val="3"/>
      <charset val="128"/>
    </font>
    <font>
      <b/>
      <i/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22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4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0" fontId="31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179" fontId="34" fillId="0" borderId="0"/>
    <xf numFmtId="0" fontId="3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45" fillId="0" borderId="0"/>
    <xf numFmtId="0" fontId="45" fillId="0" borderId="0">
      <alignment vertical="center"/>
    </xf>
    <xf numFmtId="0" fontId="45" fillId="0" borderId="0"/>
    <xf numFmtId="0" fontId="34" fillId="0" borderId="0"/>
    <xf numFmtId="0" fontId="34" fillId="0" borderId="0"/>
  </cellStyleXfs>
  <cellXfs count="140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9" fillId="0" borderId="12" xfId="1" applyFont="1" applyBorder="1" applyAlignment="1">
      <alignment horizontal="left" vertical="center"/>
    </xf>
    <xf numFmtId="0" fontId="29" fillId="0" borderId="13" xfId="1" applyFont="1" applyBorder="1" applyAlignment="1">
      <alignment horizontal="left" vertical="center"/>
    </xf>
    <xf numFmtId="0" fontId="29" fillId="0" borderId="13" xfId="1" applyFont="1" applyBorder="1" applyAlignment="1">
      <alignment vertical="center"/>
    </xf>
    <xf numFmtId="0" fontId="9" fillId="0" borderId="13" xfId="1" applyFont="1" applyBorder="1" applyAlignment="1"/>
    <xf numFmtId="0" fontId="9" fillId="0" borderId="13" xfId="1" applyFont="1" applyBorder="1" applyAlignment="1">
      <alignment vertical="center"/>
    </xf>
    <xf numFmtId="0" fontId="30" fillId="0" borderId="14" xfId="1" applyFont="1" applyBorder="1" applyAlignment="1">
      <alignment horizontal="right" vertical="center"/>
    </xf>
    <xf numFmtId="0" fontId="29" fillId="0" borderId="3" xfId="1" applyFont="1" applyBorder="1" applyAlignment="1">
      <alignment horizontal="left" vertical="center"/>
    </xf>
    <xf numFmtId="0" fontId="29" fillId="0" borderId="5" xfId="1" applyFont="1" applyBorder="1" applyAlignment="1">
      <alignment horizontal="left" vertical="center"/>
    </xf>
    <xf numFmtId="0" fontId="29" fillId="0" borderId="5" xfId="1" applyFont="1" applyBorder="1" applyAlignment="1">
      <alignment vertical="center"/>
    </xf>
    <xf numFmtId="0" fontId="9" fillId="0" borderId="5" xfId="1" applyFont="1" applyBorder="1" applyAlignment="1"/>
    <xf numFmtId="0" fontId="9" fillId="0" borderId="5" xfId="1" applyFont="1" applyBorder="1" applyAlignment="1">
      <alignment vertical="center"/>
    </xf>
    <xf numFmtId="0" fontId="30" fillId="0" borderId="4" xfId="1" applyFont="1" applyBorder="1" applyAlignment="1">
      <alignment horizontal="right" vertical="center"/>
    </xf>
    <xf numFmtId="0" fontId="14" fillId="0" borderId="0" xfId="1" applyFont="1" applyBorder="1" applyAlignment="1">
      <alignment horizontal="left" vertical="center"/>
    </xf>
    <xf numFmtId="14" fontId="19" fillId="0" borderId="0" xfId="1" applyNumberFormat="1" applyFont="1" applyFill="1" applyAlignment="1"/>
    <xf numFmtId="0" fontId="9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9" fillId="0" borderId="1" xfId="1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29" fillId="0" borderId="3" xfId="1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21" fillId="3" borderId="24" xfId="1" applyNumberFormat="1" applyFont="1" applyFill="1" applyBorder="1" applyAlignment="1">
      <alignment vertical="center"/>
    </xf>
    <xf numFmtId="178" fontId="24" fillId="0" borderId="17" xfId="1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178" fontId="24" fillId="0" borderId="27" xfId="1" applyNumberFormat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0" fontId="24" fillId="0" borderId="28" xfId="1" applyFont="1" applyBorder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1" applyFont="1" applyAlignme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horizontal="right" vertical="center"/>
    </xf>
    <xf numFmtId="0" fontId="44" fillId="0" borderId="0" xfId="0" applyFont="1" applyAlignment="1">
      <alignment vertical="center"/>
    </xf>
    <xf numFmtId="178" fontId="24" fillId="0" borderId="21" xfId="1" applyNumberFormat="1" applyFont="1" applyBorder="1" applyAlignment="1">
      <alignment horizontal="left" vertical="center"/>
    </xf>
    <xf numFmtId="178" fontId="24" fillId="0" borderId="26" xfId="1" applyNumberFormat="1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9" fillId="0" borderId="36" xfId="22" applyFont="1" applyBorder="1" applyAlignment="1">
      <alignment horizontal="left" vertical="center"/>
    </xf>
    <xf numFmtId="0" fontId="9" fillId="0" borderId="0" xfId="13" applyFont="1" applyBorder="1" applyAlignment="1">
      <alignment horizontal="center" vertical="center"/>
    </xf>
    <xf numFmtId="0" fontId="41" fillId="0" borderId="37" xfId="1" applyFont="1" applyBorder="1" applyAlignment="1">
      <alignment vertical="center"/>
    </xf>
    <xf numFmtId="0" fontId="46" fillId="0" borderId="37" xfId="1" applyFont="1" applyBorder="1" applyAlignment="1">
      <alignment vertical="center"/>
    </xf>
    <xf numFmtId="0" fontId="46" fillId="0" borderId="38" xfId="1" applyFont="1" applyBorder="1" applyAlignment="1">
      <alignment vertical="center"/>
    </xf>
    <xf numFmtId="0" fontId="46" fillId="0" borderId="0" xfId="1" applyFont="1" applyAlignment="1">
      <alignment vertical="center"/>
    </xf>
    <xf numFmtId="178" fontId="28" fillId="0" borderId="17" xfId="1" applyNumberFormat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178" fontId="24" fillId="0" borderId="0" xfId="1" applyNumberFormat="1" applyFont="1" applyBorder="1" applyAlignment="1">
      <alignment horizontal="left" vertical="center"/>
    </xf>
    <xf numFmtId="178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9" fillId="0" borderId="0" xfId="13" applyFont="1" applyBorder="1" applyAlignment="1">
      <alignment horizontal="left" vertical="center" wrapText="1"/>
    </xf>
    <xf numFmtId="178" fontId="9" fillId="0" borderId="0" xfId="13" applyNumberFormat="1" applyFont="1" applyBorder="1" applyAlignment="1">
      <alignment horizontal="center" vertical="center"/>
    </xf>
    <xf numFmtId="178" fontId="9" fillId="0" borderId="0" xfId="13" quotePrefix="1" applyNumberFormat="1" applyFont="1" applyBorder="1" applyAlignment="1">
      <alignment horizontal="center" vertical="center"/>
    </xf>
    <xf numFmtId="0" fontId="9" fillId="0" borderId="0" xfId="22" applyFont="1" applyBorder="1" applyAlignment="1">
      <alignment horizontal="left" vertical="center"/>
    </xf>
    <xf numFmtId="0" fontId="9" fillId="0" borderId="35" xfId="13" applyFont="1" applyBorder="1" applyAlignment="1">
      <alignment horizontal="center" vertical="center"/>
    </xf>
    <xf numFmtId="0" fontId="9" fillId="0" borderId="17" xfId="13" applyFont="1" applyBorder="1" applyAlignment="1">
      <alignment horizontal="center" vertical="center"/>
    </xf>
    <xf numFmtId="0" fontId="9" fillId="0" borderId="35" xfId="13" applyFont="1" applyBorder="1" applyAlignment="1">
      <alignment horizontal="left" vertical="center"/>
    </xf>
    <xf numFmtId="0" fontId="9" fillId="0" borderId="35" xfId="13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/>
    </xf>
    <xf numFmtId="0" fontId="9" fillId="0" borderId="17" xfId="13" applyFont="1" applyBorder="1" applyAlignment="1">
      <alignment horizontal="center" vertical="center"/>
    </xf>
    <xf numFmtId="0" fontId="9" fillId="0" borderId="35" xfId="13" applyFont="1" applyBorder="1" applyAlignment="1">
      <alignment horizontal="left" vertical="center"/>
    </xf>
    <xf numFmtId="178" fontId="9" fillId="0" borderId="35" xfId="13" applyNumberFormat="1" applyFont="1" applyBorder="1" applyAlignment="1">
      <alignment horizontal="center" vertical="center"/>
    </xf>
    <xf numFmtId="178" fontId="9" fillId="0" borderId="17" xfId="13" applyNumberFormat="1" applyFont="1" applyBorder="1" applyAlignment="1">
      <alignment horizontal="center" vertical="center"/>
    </xf>
    <xf numFmtId="0" fontId="9" fillId="0" borderId="17" xfId="13" applyFont="1" applyBorder="1" applyAlignment="1">
      <alignment horizontal="left" vertical="center"/>
    </xf>
    <xf numFmtId="0" fontId="9" fillId="4" borderId="17" xfId="13" applyFont="1" applyFill="1" applyBorder="1" applyAlignment="1">
      <alignment horizontal="left" vertical="center"/>
    </xf>
    <xf numFmtId="0" fontId="9" fillId="4" borderId="17" xfId="13" applyFont="1" applyFill="1" applyBorder="1" applyAlignment="1">
      <alignment horizontal="center" vertical="center"/>
    </xf>
    <xf numFmtId="178" fontId="9" fillId="4" borderId="17" xfId="13" applyNumberFormat="1" applyFont="1" applyFill="1" applyBorder="1" applyAlignment="1">
      <alignment horizontal="center" vertical="center"/>
    </xf>
    <xf numFmtId="178" fontId="9" fillId="4" borderId="35" xfId="13" applyNumberFormat="1" applyFont="1" applyFill="1" applyBorder="1" applyAlignment="1">
      <alignment horizontal="center" vertical="center"/>
    </xf>
    <xf numFmtId="0" fontId="9" fillId="4" borderId="17" xfId="13" applyFont="1" applyFill="1" applyBorder="1" applyAlignment="1">
      <alignment horizontal="center" vertical="center"/>
    </xf>
    <xf numFmtId="0" fontId="20" fillId="3" borderId="19" xfId="1" applyNumberFormat="1" applyFont="1" applyFill="1" applyBorder="1" applyAlignment="1">
      <alignment horizontal="center" vertical="center"/>
    </xf>
    <xf numFmtId="0" fontId="21" fillId="3" borderId="29" xfId="1" applyNumberFormat="1" applyFont="1" applyFill="1" applyBorder="1" applyAlignment="1">
      <alignment horizontal="center" vertical="center"/>
    </xf>
    <xf numFmtId="0" fontId="21" fillId="3" borderId="30" xfId="1" applyNumberFormat="1" applyFont="1" applyFill="1" applyBorder="1" applyAlignment="1">
      <alignment horizontal="center" vertical="center"/>
    </xf>
    <xf numFmtId="0" fontId="21" fillId="3" borderId="31" xfId="1" applyNumberFormat="1" applyFont="1" applyFill="1" applyBorder="1" applyAlignment="1">
      <alignment horizontal="center" vertical="center"/>
    </xf>
    <xf numFmtId="0" fontId="21" fillId="3" borderId="32" xfId="1" applyNumberFormat="1" applyFont="1" applyFill="1" applyBorder="1" applyAlignment="1">
      <alignment horizontal="center" vertical="center"/>
    </xf>
    <xf numFmtId="0" fontId="21" fillId="3" borderId="33" xfId="1" applyNumberFormat="1" applyFont="1" applyFill="1" applyBorder="1" applyAlignment="1">
      <alignment horizontal="center" vertical="center"/>
    </xf>
    <xf numFmtId="0" fontId="21" fillId="3" borderId="34" xfId="1" applyNumberFormat="1" applyFont="1" applyFill="1" applyBorder="1" applyAlignment="1">
      <alignment horizontal="center" vertical="center"/>
    </xf>
    <xf numFmtId="177" fontId="14" fillId="3" borderId="29" xfId="1" applyNumberFormat="1" applyFont="1" applyFill="1" applyBorder="1" applyAlignment="1">
      <alignment horizontal="center" vertical="center"/>
    </xf>
    <xf numFmtId="177" fontId="14" fillId="3" borderId="30" xfId="1" applyNumberFormat="1" applyFont="1" applyFill="1" applyBorder="1" applyAlignment="1">
      <alignment horizontal="center" vertical="center"/>
    </xf>
    <xf numFmtId="0" fontId="28" fillId="0" borderId="16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20" fillId="3" borderId="18" xfId="1" applyNumberFormat="1" applyFont="1" applyFill="1" applyBorder="1" applyAlignment="1">
      <alignment horizontal="center" vertical="center" wrapText="1"/>
    </xf>
    <xf numFmtId="0" fontId="20" fillId="3" borderId="21" xfId="1" applyNumberFormat="1" applyFont="1" applyFill="1" applyBorder="1" applyAlignment="1">
      <alignment horizontal="center" vertical="center" wrapText="1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17" xfId="1" applyNumberFormat="1" applyFont="1" applyFill="1" applyBorder="1" applyAlignment="1">
      <alignment horizontal="center" vertical="center"/>
    </xf>
    <xf numFmtId="0" fontId="20" fillId="3" borderId="24" xfId="1" applyNumberFormat="1" applyFont="1" applyFill="1" applyBorder="1" applyAlignment="1">
      <alignment horizontal="center" vertical="center"/>
    </xf>
    <xf numFmtId="0" fontId="20" fillId="3" borderId="19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1" fillId="3" borderId="17" xfId="1" applyNumberFormat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 wrapText="1"/>
    </xf>
    <xf numFmtId="0" fontId="22" fillId="3" borderId="22" xfId="1" applyFont="1" applyFill="1" applyBorder="1" applyAlignment="1">
      <alignment horizontal="center" vertical="center" wrapText="1"/>
    </xf>
    <xf numFmtId="177" fontId="14" fillId="3" borderId="24" xfId="1" applyNumberFormat="1" applyFont="1" applyFill="1" applyBorder="1" applyAlignment="1">
      <alignment horizontal="center" vertical="center"/>
    </xf>
    <xf numFmtId="0" fontId="23" fillId="3" borderId="24" xfId="1" applyFont="1" applyFill="1" applyBorder="1" applyAlignment="1">
      <alignment horizontal="center" vertical="center"/>
    </xf>
    <xf numFmtId="0" fontId="23" fillId="3" borderId="25" xfId="1" applyFont="1" applyFill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</cellXfs>
  <cellStyles count="24">
    <cellStyle name="date_style" xfId="12" xr:uid="{00000000-0005-0000-0000-000000000000}"/>
    <cellStyle name="Normal_1" xfId="16" xr:uid="{00000000-0005-0000-0000-000001000000}"/>
    <cellStyle name="標準" xfId="0" builtinId="0"/>
    <cellStyle name="標準 10 2 2 3 2 2" xfId="20" xr:uid="{00000000-0005-0000-0000-000003000000}"/>
    <cellStyle name="標準 10 2 3" xfId="15" xr:uid="{00000000-0005-0000-0000-000004000000}"/>
    <cellStyle name="標準 10 2 3 2 2 2" xfId="14" xr:uid="{00000000-0005-0000-0000-000005000000}"/>
    <cellStyle name="標準 18 2" xfId="19" xr:uid="{00000000-0005-0000-0000-000006000000}"/>
    <cellStyle name="標準 2" xfId="1" xr:uid="{00000000-0005-0000-0000-000007000000}"/>
    <cellStyle name="標準 2 2" xfId="13" xr:uid="{00000000-0005-0000-0000-000008000000}"/>
    <cellStyle name="標準 2 3 3" xfId="22" xr:uid="{0AAAB886-4F89-459F-84B9-847DEEE6B875}"/>
    <cellStyle name="標準 29" xfId="23" xr:uid="{B5E5F562-AEB3-494C-A7C5-91BC624B6D0B}"/>
    <cellStyle name="標準 3" xfId="11" xr:uid="{00000000-0005-0000-0000-000009000000}"/>
    <cellStyle name="標準 3 13 2" xfId="17" xr:uid="{00000000-0005-0000-0000-00000A000000}"/>
    <cellStyle name="標準 3 2 9" xfId="18" xr:uid="{00000000-0005-0000-0000-00000B000000}"/>
    <cellStyle name="標準 34 2" xfId="21" xr:uid="{00000000-0005-0000-0000-00000C000000}"/>
    <cellStyle name="標準 9 2 2 2 2 2 2" xfId="3" xr:uid="{00000000-0005-0000-0000-00000D000000}"/>
    <cellStyle name="標準 9 2 2 2 2 2 2 2 2 2 2" xfId="10" xr:uid="{00000000-0005-0000-0000-00000E000000}"/>
    <cellStyle name="標準 9 2 2 2 2 2 2 2 2 2_7" xfId="9" xr:uid="{00000000-0005-0000-0000-00000F000000}"/>
    <cellStyle name="標準_Sheet1" xfId="2" xr:uid="{00000000-0005-0000-0000-000010000000}"/>
    <cellStyle name="콤마 [0]_HMMREQ~1" xfId="4" xr:uid="{00000000-0005-0000-0000-000011000000}"/>
    <cellStyle name="콤마_HMMREQ~1" xfId="5" xr:uid="{00000000-0005-0000-0000-000012000000}"/>
    <cellStyle name="통화 [0]_HMMREQ~1" xfId="6" xr:uid="{00000000-0005-0000-0000-000013000000}"/>
    <cellStyle name="통화_HMMREQ~1" xfId="7" xr:uid="{00000000-0005-0000-0000-000014000000}"/>
    <cellStyle name="표준_HMMREQ~1" xfId="8" xr:uid="{00000000-0005-0000-0000-000015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8</xdr:col>
      <xdr:colOff>61479</xdr:colOff>
      <xdr:row>1</xdr:row>
      <xdr:rowOff>238126</xdr:rowOff>
    </xdr:from>
    <xdr:ext cx="3238500" cy="16712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72542" y="1095376"/>
          <a:ext cx="3238500" cy="167120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2</xdr:row>
      <xdr:rowOff>18847</xdr:rowOff>
    </xdr:from>
    <xdr:to>
      <xdr:col>3</xdr:col>
      <xdr:colOff>190500</xdr:colOff>
      <xdr:row>3</xdr:row>
      <xdr:rowOff>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" y="1257097"/>
          <a:ext cx="7781924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0</xdr:col>
      <xdr:colOff>320386</xdr:colOff>
      <xdr:row>15</xdr:row>
      <xdr:rowOff>406976</xdr:rowOff>
    </xdr:from>
    <xdr:ext cx="6189517" cy="90283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20386" y="10555431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9:00~15:00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18</xdr:col>
      <xdr:colOff>1051040</xdr:colOff>
      <xdr:row>11</xdr:row>
      <xdr:rowOff>59228</xdr:rowOff>
    </xdr:from>
    <xdr:to>
      <xdr:col>21</xdr:col>
      <xdr:colOff>3369423</xdr:colOff>
      <xdr:row>27</xdr:row>
      <xdr:rowOff>691602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212983" y="5922818"/>
          <a:ext cx="7262810" cy="965921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6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6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6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6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6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6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6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6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21</xdr:col>
      <xdr:colOff>1656328</xdr:colOff>
      <xdr:row>0</xdr:row>
      <xdr:rowOff>402505</xdr:rowOff>
    </xdr:from>
    <xdr:to>
      <xdr:col>21</xdr:col>
      <xdr:colOff>3912867</xdr:colOff>
      <xdr:row>4</xdr:row>
      <xdr:rowOff>260032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20451" y="398695"/>
          <a:ext cx="2254634" cy="2863617"/>
        </a:xfrm>
        <a:prstGeom prst="rect">
          <a:avLst/>
        </a:prstGeom>
      </xdr:spPr>
    </xdr:pic>
    <xdr:clientData/>
  </xdr:twoCellAnchor>
  <xdr:twoCellAnchor>
    <xdr:from>
      <xdr:col>16</xdr:col>
      <xdr:colOff>326361</xdr:colOff>
      <xdr:row>3</xdr:row>
      <xdr:rowOff>456765</xdr:rowOff>
    </xdr:from>
    <xdr:to>
      <xdr:col>21</xdr:col>
      <xdr:colOff>976312</xdr:colOff>
      <xdr:row>9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8539114" y="2552265"/>
          <a:ext cx="7793701" cy="2162610"/>
          <a:chOff x="27513421" y="1887172"/>
          <a:chExt cx="9805687" cy="4896274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7513421" y="1887172"/>
            <a:ext cx="9805687" cy="4609546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8626555" y="3201176"/>
            <a:ext cx="8053257" cy="3582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0"/>
  <sheetViews>
    <sheetView tabSelected="1" view="pageBreakPreview" zoomScale="40" zoomScaleNormal="40" zoomScaleSheetLayoutView="40" zoomScalePageLayoutView="40" workbookViewId="0">
      <selection activeCell="A10" sqref="A10:XFD13"/>
    </sheetView>
  </sheetViews>
  <sheetFormatPr defaultRowHeight="13.2" x14ac:dyDescent="0.2"/>
  <cols>
    <col min="1" max="1" width="59.8867187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15.44140625" customWidth="1"/>
    <col min="12" max="12" width="9.21875" customWidth="1"/>
    <col min="13" max="13" width="15.44140625" customWidth="1"/>
    <col min="14" max="14" width="9.21875" customWidth="1"/>
    <col min="15" max="15" width="17.88671875" customWidth="1"/>
    <col min="16" max="16" width="8.88671875" customWidth="1"/>
    <col min="17" max="17" width="17.88671875" customWidth="1"/>
    <col min="18" max="21" width="21.6640625" customWidth="1"/>
    <col min="22" max="22" width="68.109375" customWidth="1"/>
    <col min="23" max="23" width="13.88671875" customWidth="1"/>
    <col min="24" max="24" width="12.33203125" customWidth="1"/>
    <col min="25" max="25" width="9.88671875" hidden="1" customWidth="1"/>
    <col min="26" max="32" width="9.21875" hidden="1" customWidth="1"/>
    <col min="33" max="33" width="8.109375" hidden="1" customWidth="1"/>
    <col min="34" max="34" width="15.88671875" hidden="1" customWidth="1"/>
    <col min="35" max="39" width="9" hidden="1" customWidth="1"/>
  </cols>
  <sheetData>
    <row r="1" spans="1:38" s="5" customFormat="1" ht="67.5" customHeight="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15" t="s">
        <v>20</v>
      </c>
      <c r="R1" s="115"/>
      <c r="S1" s="115"/>
      <c r="T1" s="115"/>
      <c r="U1" s="115"/>
      <c r="V1" s="3"/>
      <c r="W1" s="3"/>
      <c r="X1" s="4"/>
    </row>
    <row r="2" spans="1:38" s="6" customFormat="1" ht="30" customHeight="1" x14ac:dyDescent="0.3"/>
    <row r="3" spans="1:38" s="5" customFormat="1" ht="66.75" customHeight="1" x14ac:dyDescent="0.3">
      <c r="A3" s="7"/>
      <c r="B3" s="8"/>
      <c r="C3" s="8"/>
      <c r="D3" s="8"/>
      <c r="E3" s="9"/>
      <c r="F3" s="8"/>
      <c r="G3" s="8"/>
      <c r="H3" s="8"/>
      <c r="Q3" s="8"/>
      <c r="R3" s="10"/>
      <c r="S3" s="11" t="s">
        <v>0</v>
      </c>
      <c r="T3" s="116">
        <v>46233</v>
      </c>
      <c r="U3" s="116"/>
      <c r="V3" s="34" t="s">
        <v>21</v>
      </c>
    </row>
    <row r="4" spans="1:38" s="13" customFormat="1" ht="70.5" customHeight="1" x14ac:dyDescent="0.45">
      <c r="A4" s="12" t="s">
        <v>1</v>
      </c>
      <c r="B4" s="10"/>
      <c r="C4" s="10"/>
      <c r="D4" s="10"/>
      <c r="E4" s="10"/>
      <c r="F4" s="10"/>
      <c r="R4" s="14"/>
      <c r="S4" s="14"/>
      <c r="T4" s="14"/>
      <c r="U4" s="35">
        <v>43684</v>
      </c>
      <c r="V4" s="14"/>
    </row>
    <row r="5" spans="1:38" s="15" customFormat="1" ht="37.5" customHeight="1" x14ac:dyDescent="0.2">
      <c r="A5" s="117" t="s">
        <v>2</v>
      </c>
      <c r="B5" s="95" t="s">
        <v>3</v>
      </c>
      <c r="C5" s="95" t="s">
        <v>4</v>
      </c>
      <c r="D5" s="95"/>
      <c r="E5" s="95"/>
      <c r="F5" s="95"/>
      <c r="G5" s="122" t="s">
        <v>5</v>
      </c>
      <c r="H5" s="122"/>
      <c r="I5" s="95" t="s">
        <v>6</v>
      </c>
      <c r="J5" s="95"/>
      <c r="K5" s="95" t="s">
        <v>31</v>
      </c>
      <c r="L5" s="95"/>
      <c r="M5" s="95" t="s">
        <v>6</v>
      </c>
      <c r="N5" s="95"/>
      <c r="O5" s="122" t="s">
        <v>5</v>
      </c>
      <c r="P5" s="123"/>
      <c r="Z5" s="67" t="s">
        <v>48</v>
      </c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/>
      <c r="AL5" s="70"/>
    </row>
    <row r="6" spans="1:38" s="15" customFormat="1" ht="30" customHeight="1" x14ac:dyDescent="0.2">
      <c r="A6" s="118"/>
      <c r="B6" s="120"/>
      <c r="C6" s="124" t="s">
        <v>7</v>
      </c>
      <c r="D6" s="124"/>
      <c r="E6" s="124" t="s">
        <v>8</v>
      </c>
      <c r="F6" s="124"/>
      <c r="G6" s="124" t="s">
        <v>23</v>
      </c>
      <c r="H6" s="124"/>
      <c r="I6" s="124" t="s">
        <v>22</v>
      </c>
      <c r="J6" s="124"/>
      <c r="K6" s="96" t="s">
        <v>29</v>
      </c>
      <c r="L6" s="97"/>
      <c r="M6" s="96" t="s">
        <v>29</v>
      </c>
      <c r="N6" s="97"/>
      <c r="O6" s="125" t="s">
        <v>9</v>
      </c>
      <c r="P6" s="126"/>
    </row>
    <row r="7" spans="1:38" s="15" customFormat="1" ht="30" customHeight="1" x14ac:dyDescent="0.2">
      <c r="A7" s="118"/>
      <c r="B7" s="120"/>
      <c r="C7" s="124"/>
      <c r="D7" s="124"/>
      <c r="E7" s="124"/>
      <c r="F7" s="124"/>
      <c r="G7" s="124"/>
      <c r="H7" s="124"/>
      <c r="I7" s="124"/>
      <c r="J7" s="124"/>
      <c r="K7" s="98"/>
      <c r="L7" s="99"/>
      <c r="M7" s="98"/>
      <c r="N7" s="99"/>
      <c r="O7" s="125"/>
      <c r="P7" s="126"/>
    </row>
    <row r="8" spans="1:38" s="15" customFormat="1" ht="7.5" customHeight="1" x14ac:dyDescent="0.2">
      <c r="A8" s="118"/>
      <c r="B8" s="120"/>
      <c r="C8" s="124"/>
      <c r="D8" s="124"/>
      <c r="E8" s="124"/>
      <c r="F8" s="124"/>
      <c r="G8" s="124"/>
      <c r="H8" s="124"/>
      <c r="I8" s="124"/>
      <c r="J8" s="124"/>
      <c r="K8" s="100"/>
      <c r="L8" s="101"/>
      <c r="M8" s="100"/>
      <c r="N8" s="101"/>
      <c r="O8" s="125"/>
      <c r="P8" s="126"/>
    </row>
    <row r="9" spans="1:38" s="15" customFormat="1" ht="30" customHeight="1" x14ac:dyDescent="0.2">
      <c r="A9" s="119"/>
      <c r="B9" s="121"/>
      <c r="C9" s="43"/>
      <c r="D9" s="43"/>
      <c r="E9" s="43"/>
      <c r="F9" s="43"/>
      <c r="G9" s="127"/>
      <c r="H9" s="127"/>
      <c r="I9" s="127" t="s">
        <v>10</v>
      </c>
      <c r="J9" s="127"/>
      <c r="K9" s="102"/>
      <c r="L9" s="103"/>
      <c r="M9" s="102" t="s">
        <v>39</v>
      </c>
      <c r="N9" s="103"/>
      <c r="O9" s="128" t="s">
        <v>38</v>
      </c>
      <c r="P9" s="129"/>
      <c r="AI9" s="64" t="s">
        <v>46</v>
      </c>
      <c r="AJ9" s="64"/>
      <c r="AK9" s="64" t="s">
        <v>47</v>
      </c>
      <c r="AL9" s="64"/>
    </row>
    <row r="10" spans="1:38" s="5" customFormat="1" ht="45" customHeight="1" x14ac:dyDescent="0.3">
      <c r="A10" s="62" t="str">
        <f t="shared" ref="A10:A13" si="0">IF(AND(D10="月",F10="月"),AK10,"★"&amp;AK10)</f>
        <v>SWAN RIVER BRIDGE</v>
      </c>
      <c r="B10" s="44" t="str">
        <f t="shared" ref="B10:B13" si="1">AA10</f>
        <v>131S</v>
      </c>
      <c r="C10" s="44">
        <f t="shared" ref="C10:C13" si="2">AB10</f>
        <v>46237</v>
      </c>
      <c r="D10" s="45" t="str">
        <f t="shared" ref="D10:D13" si="3">TEXT(C10,"aaa")</f>
        <v>月</v>
      </c>
      <c r="E10" s="44">
        <f t="shared" ref="E10:E13" si="4">AC10</f>
        <v>46237</v>
      </c>
      <c r="F10" s="45" t="str">
        <f t="shared" ref="F10:F13" si="5">TEXT(E10,"aaa")</f>
        <v>月</v>
      </c>
      <c r="G10" s="44">
        <f t="shared" ref="G10:G13" si="6">AD10</f>
        <v>46239</v>
      </c>
      <c r="H10" s="45" t="str">
        <f t="shared" ref="H10:H13" si="7">TEXT(G10,"aaa")</f>
        <v>水</v>
      </c>
      <c r="I10" s="44">
        <f t="shared" ref="I10:I13" si="8">AD10</f>
        <v>46239</v>
      </c>
      <c r="J10" s="45" t="str">
        <f t="shared" ref="J10:J13" si="9">TEXT(I10,"aaa")</f>
        <v>水</v>
      </c>
      <c r="K10" s="45" t="s">
        <v>30</v>
      </c>
      <c r="L10" s="45" t="s">
        <v>30</v>
      </c>
      <c r="M10" s="45" t="s">
        <v>43</v>
      </c>
      <c r="N10" s="45" t="s">
        <v>30</v>
      </c>
      <c r="O10" s="44">
        <f t="shared" ref="O10:O13" si="10">AG10</f>
        <v>46250</v>
      </c>
      <c r="P10" s="46" t="str">
        <f t="shared" ref="P10:P13" si="11">TEXT(O10,"aaa")</f>
        <v>日</v>
      </c>
      <c r="Q10" s="16"/>
      <c r="R10" s="16"/>
      <c r="T10" s="17"/>
      <c r="U10" s="17"/>
      <c r="V10" s="18"/>
      <c r="X10" s="16"/>
      <c r="Z10" s="86" t="s">
        <v>41</v>
      </c>
      <c r="AA10" s="83" t="s">
        <v>49</v>
      </c>
      <c r="AB10" s="87">
        <v>46237</v>
      </c>
      <c r="AC10" s="87">
        <v>46237</v>
      </c>
      <c r="AD10" s="87">
        <v>46239</v>
      </c>
      <c r="AE10" s="87">
        <v>46239</v>
      </c>
      <c r="AF10" s="80" t="s">
        <v>44</v>
      </c>
      <c r="AG10" s="87">
        <v>46250</v>
      </c>
      <c r="AH10" s="80" t="s">
        <v>45</v>
      </c>
      <c r="AI10" s="82" t="s">
        <v>41</v>
      </c>
      <c r="AK10" s="65" t="str">
        <f t="shared" ref="AK10:AK13" si="12">IF(Z10=AI10,Z10,"※"&amp;Z10)</f>
        <v>SWAN RIVER BRIDGE</v>
      </c>
    </row>
    <row r="11" spans="1:38" s="5" customFormat="1" ht="45" customHeight="1" x14ac:dyDescent="0.3">
      <c r="A11" s="62" t="str">
        <f t="shared" si="0"/>
        <v>★PEARL RIVER BRIDGE</v>
      </c>
      <c r="B11" s="44" t="str">
        <f t="shared" si="1"/>
        <v>235S</v>
      </c>
      <c r="C11" s="71">
        <f t="shared" si="2"/>
        <v>46241</v>
      </c>
      <c r="D11" s="72" t="str">
        <f t="shared" si="3"/>
        <v>金</v>
      </c>
      <c r="E11" s="71">
        <f t="shared" si="4"/>
        <v>46241</v>
      </c>
      <c r="F11" s="72" t="str">
        <f t="shared" si="5"/>
        <v>金</v>
      </c>
      <c r="G11" s="44">
        <f t="shared" si="6"/>
        <v>46246</v>
      </c>
      <c r="H11" s="45" t="str">
        <f t="shared" si="7"/>
        <v>水</v>
      </c>
      <c r="I11" s="44">
        <f t="shared" si="8"/>
        <v>46246</v>
      </c>
      <c r="J11" s="45" t="str">
        <f t="shared" si="9"/>
        <v>水</v>
      </c>
      <c r="K11" s="45" t="s">
        <v>30</v>
      </c>
      <c r="L11" s="45" t="s">
        <v>30</v>
      </c>
      <c r="M11" s="45" t="s">
        <v>43</v>
      </c>
      <c r="N11" s="45" t="s">
        <v>30</v>
      </c>
      <c r="O11" s="44">
        <f t="shared" si="10"/>
        <v>46257</v>
      </c>
      <c r="P11" s="46" t="str">
        <f t="shared" si="11"/>
        <v>日</v>
      </c>
      <c r="Q11" s="16"/>
      <c r="R11" s="16"/>
      <c r="T11" s="17"/>
      <c r="U11" s="17"/>
      <c r="V11" s="18"/>
      <c r="X11" s="16"/>
      <c r="Z11" s="90" t="s">
        <v>40</v>
      </c>
      <c r="AA11" s="91" t="s">
        <v>50</v>
      </c>
      <c r="AB11" s="92">
        <v>46241</v>
      </c>
      <c r="AC11" s="92">
        <v>46241</v>
      </c>
      <c r="AD11" s="93">
        <v>46246</v>
      </c>
      <c r="AE11" s="93">
        <v>46246</v>
      </c>
      <c r="AF11" s="94" t="s">
        <v>44</v>
      </c>
      <c r="AG11" s="92">
        <v>46257</v>
      </c>
      <c r="AH11" s="94" t="s">
        <v>45</v>
      </c>
      <c r="AI11" s="90" t="s">
        <v>40</v>
      </c>
      <c r="AK11" s="65" t="str">
        <f t="shared" si="12"/>
        <v>PEARL RIVER BRIDGE</v>
      </c>
    </row>
    <row r="12" spans="1:38" s="5" customFormat="1" ht="45" customHeight="1" x14ac:dyDescent="0.3">
      <c r="A12" s="62" t="str">
        <f t="shared" si="0"/>
        <v>SMOOTH WIND</v>
      </c>
      <c r="B12" s="44" t="str">
        <f t="shared" si="1"/>
        <v>024S</v>
      </c>
      <c r="C12" s="44">
        <f t="shared" si="2"/>
        <v>46251</v>
      </c>
      <c r="D12" s="45" t="str">
        <f t="shared" si="3"/>
        <v>月</v>
      </c>
      <c r="E12" s="44">
        <f t="shared" si="4"/>
        <v>46251</v>
      </c>
      <c r="F12" s="45" t="str">
        <f t="shared" si="5"/>
        <v>月</v>
      </c>
      <c r="G12" s="44">
        <f t="shared" si="6"/>
        <v>46253</v>
      </c>
      <c r="H12" s="45" t="str">
        <f t="shared" si="7"/>
        <v>水</v>
      </c>
      <c r="I12" s="44">
        <f t="shared" si="8"/>
        <v>46253</v>
      </c>
      <c r="J12" s="45" t="str">
        <f t="shared" si="9"/>
        <v>水</v>
      </c>
      <c r="K12" s="45" t="s">
        <v>30</v>
      </c>
      <c r="L12" s="45" t="s">
        <v>30</v>
      </c>
      <c r="M12" s="45" t="s">
        <v>43</v>
      </c>
      <c r="N12" s="45" t="s">
        <v>30</v>
      </c>
      <c r="O12" s="44">
        <f t="shared" si="10"/>
        <v>46264</v>
      </c>
      <c r="P12" s="46" t="str">
        <f t="shared" si="11"/>
        <v>日</v>
      </c>
      <c r="Q12" s="16"/>
      <c r="R12" s="16"/>
      <c r="T12" s="17"/>
      <c r="U12" s="17"/>
      <c r="V12" s="18"/>
      <c r="X12" s="16"/>
      <c r="Z12" s="84" t="s">
        <v>42</v>
      </c>
      <c r="AA12" s="85" t="s">
        <v>51</v>
      </c>
      <c r="AB12" s="88">
        <v>46251</v>
      </c>
      <c r="AC12" s="88">
        <v>46251</v>
      </c>
      <c r="AD12" s="87">
        <v>46253</v>
      </c>
      <c r="AE12" s="87">
        <v>46253</v>
      </c>
      <c r="AF12" s="81" t="s">
        <v>44</v>
      </c>
      <c r="AG12" s="88">
        <v>46264</v>
      </c>
      <c r="AH12" s="81" t="s">
        <v>45</v>
      </c>
      <c r="AI12" s="89" t="s">
        <v>42</v>
      </c>
      <c r="AK12" s="65" t="str">
        <f t="shared" si="12"/>
        <v>SMOOTH WIND</v>
      </c>
    </row>
    <row r="13" spans="1:38" s="5" customFormat="1" ht="45" customHeight="1" x14ac:dyDescent="0.3">
      <c r="A13" s="63" t="str">
        <f t="shared" si="0"/>
        <v>SWAN RIVER BRIDGE</v>
      </c>
      <c r="B13" s="47" t="str">
        <f t="shared" si="1"/>
        <v>132S</v>
      </c>
      <c r="C13" s="47">
        <f t="shared" si="2"/>
        <v>46258</v>
      </c>
      <c r="D13" s="48" t="str">
        <f t="shared" si="3"/>
        <v>月</v>
      </c>
      <c r="E13" s="47">
        <f t="shared" si="4"/>
        <v>46258</v>
      </c>
      <c r="F13" s="48" t="str">
        <f t="shared" si="5"/>
        <v>月</v>
      </c>
      <c r="G13" s="47">
        <f t="shared" si="6"/>
        <v>46260</v>
      </c>
      <c r="H13" s="48" t="str">
        <f t="shared" si="7"/>
        <v>水</v>
      </c>
      <c r="I13" s="47">
        <f t="shared" si="8"/>
        <v>46260</v>
      </c>
      <c r="J13" s="48" t="str">
        <f t="shared" si="9"/>
        <v>水</v>
      </c>
      <c r="K13" s="48" t="s">
        <v>30</v>
      </c>
      <c r="L13" s="48" t="s">
        <v>30</v>
      </c>
      <c r="M13" s="48" t="s">
        <v>43</v>
      </c>
      <c r="N13" s="48" t="s">
        <v>30</v>
      </c>
      <c r="O13" s="47">
        <f t="shared" si="10"/>
        <v>46271</v>
      </c>
      <c r="P13" s="49" t="str">
        <f t="shared" si="11"/>
        <v>日</v>
      </c>
      <c r="Q13" s="16"/>
      <c r="R13" s="16"/>
      <c r="T13" s="17"/>
      <c r="U13" s="17"/>
      <c r="V13" s="18"/>
      <c r="X13" s="16"/>
      <c r="Z13" s="90" t="s">
        <v>41</v>
      </c>
      <c r="AA13" s="91" t="s">
        <v>52</v>
      </c>
      <c r="AB13" s="92">
        <v>46258</v>
      </c>
      <c r="AC13" s="92">
        <v>46258</v>
      </c>
      <c r="AD13" s="93">
        <v>46260</v>
      </c>
      <c r="AE13" s="93">
        <v>46260</v>
      </c>
      <c r="AF13" s="94" t="s">
        <v>44</v>
      </c>
      <c r="AG13" s="92">
        <v>46271</v>
      </c>
      <c r="AH13" s="94" t="s">
        <v>45</v>
      </c>
      <c r="AI13" s="90" t="s">
        <v>41</v>
      </c>
      <c r="AK13" s="65" t="str">
        <f t="shared" si="12"/>
        <v>SWAN RIVER BRIDGE</v>
      </c>
    </row>
    <row r="14" spans="1:38" s="5" customFormat="1" ht="45" customHeight="1" x14ac:dyDescent="0.3">
      <c r="A14" s="73"/>
      <c r="B14" s="74"/>
      <c r="C14" s="74"/>
      <c r="D14" s="75"/>
      <c r="E14" s="74"/>
      <c r="F14" s="75"/>
      <c r="G14" s="74"/>
      <c r="H14" s="75"/>
      <c r="I14" s="74"/>
      <c r="J14" s="75"/>
      <c r="K14" s="75"/>
      <c r="L14" s="75"/>
      <c r="M14" s="75"/>
      <c r="N14" s="75"/>
      <c r="O14" s="74"/>
      <c r="P14" s="75"/>
      <c r="Q14" s="16"/>
      <c r="R14" s="16"/>
      <c r="T14" s="17"/>
      <c r="U14" s="17"/>
      <c r="V14" s="18"/>
      <c r="X14" s="16"/>
      <c r="Z14" s="76"/>
      <c r="AA14" s="66"/>
      <c r="AB14" s="77"/>
      <c r="AC14" s="77"/>
      <c r="AD14" s="78"/>
      <c r="AE14" s="77"/>
      <c r="AF14" s="66"/>
      <c r="AG14" s="77"/>
      <c r="AI14" s="76"/>
      <c r="AK14" s="79"/>
    </row>
    <row r="15" spans="1:38" s="5" customFormat="1" ht="45" customHeight="1" x14ac:dyDescent="0.3">
      <c r="A15" s="73"/>
      <c r="B15" s="74"/>
      <c r="C15" s="74"/>
      <c r="D15" s="75"/>
      <c r="E15" s="74"/>
      <c r="F15" s="75"/>
      <c r="G15" s="74"/>
      <c r="H15" s="75"/>
      <c r="I15" s="74"/>
      <c r="J15" s="75"/>
      <c r="K15" s="75"/>
      <c r="L15" s="75"/>
      <c r="M15" s="75"/>
      <c r="N15" s="75"/>
      <c r="O15" s="74"/>
      <c r="P15" s="75"/>
      <c r="Q15" s="16"/>
      <c r="R15" s="16"/>
      <c r="T15" s="17"/>
      <c r="U15" s="17"/>
      <c r="V15" s="18"/>
      <c r="X15" s="16"/>
      <c r="Z15" s="76"/>
      <c r="AA15" s="66"/>
      <c r="AB15" s="77"/>
      <c r="AC15" s="77"/>
      <c r="AD15" s="78"/>
      <c r="AE15" s="77"/>
      <c r="AF15" s="66"/>
      <c r="AG15" s="77"/>
      <c r="AI15" s="76"/>
      <c r="AK15" s="79"/>
    </row>
    <row r="16" spans="1:38" s="5" customFormat="1" ht="45" customHeight="1" x14ac:dyDescent="0.3">
      <c r="R16" s="16"/>
      <c r="T16" s="17"/>
      <c r="U16" s="17"/>
      <c r="V16" s="18"/>
      <c r="X16" s="16"/>
      <c r="AA16" s="19"/>
      <c r="AB16" s="20"/>
      <c r="AC16" s="20"/>
      <c r="AD16" s="19"/>
    </row>
    <row r="17" spans="1:19" s="6" customFormat="1" ht="45" customHeight="1" x14ac:dyDescent="0.3"/>
    <row r="18" spans="1:19" s="15" customFormat="1" ht="28.2" x14ac:dyDescent="0.3">
      <c r="A18" s="50" t="s">
        <v>32</v>
      </c>
      <c r="B18" s="51"/>
      <c r="C18" s="51"/>
      <c r="D18" s="51"/>
      <c r="E18" s="51"/>
      <c r="F18"/>
      <c r="G18"/>
      <c r="H18" s="5"/>
      <c r="I18" s="5"/>
      <c r="J18" s="5"/>
      <c r="K18" s="5"/>
      <c r="L18" s="5"/>
      <c r="M18" s="52"/>
      <c r="N18" s="5"/>
      <c r="O18" s="36"/>
      <c r="P18" s="36"/>
      <c r="Q18" s="36"/>
    </row>
    <row r="19" spans="1:19" s="15" customFormat="1" ht="28.2" x14ac:dyDescent="0.3">
      <c r="A19" s="53" t="s">
        <v>33</v>
      </c>
      <c r="B19" s="54"/>
      <c r="C19"/>
      <c r="D19"/>
      <c r="E19" s="51"/>
      <c r="F19"/>
      <c r="G19"/>
      <c r="H19" s="5"/>
      <c r="I19" s="5"/>
      <c r="J19" s="5"/>
      <c r="K19" s="5"/>
      <c r="L19" s="5"/>
      <c r="M19" s="52"/>
      <c r="N19" s="5"/>
      <c r="O19" s="36"/>
      <c r="P19" s="36"/>
      <c r="Q19" s="36"/>
    </row>
    <row r="20" spans="1:19" s="15" customFormat="1" ht="28.2" x14ac:dyDescent="0.3">
      <c r="A20" s="53" t="s">
        <v>34</v>
      </c>
      <c r="B20" s="54"/>
      <c r="C20" s="54"/>
      <c r="D20" s="54"/>
      <c r="E20" s="54"/>
      <c r="F20"/>
      <c r="G20"/>
      <c r="H20"/>
      <c r="I20" s="5"/>
      <c r="J20" s="5"/>
      <c r="K20" s="5"/>
      <c r="L20" s="5"/>
      <c r="M20" s="52"/>
      <c r="N20" s="5"/>
      <c r="O20" s="36"/>
      <c r="P20" s="36"/>
      <c r="Q20" s="36"/>
    </row>
    <row r="21" spans="1:19" ht="42" customHeight="1" thickBot="1" x14ac:dyDescent="0.25">
      <c r="A21" s="21" t="s">
        <v>11</v>
      </c>
      <c r="B21" s="130" t="s">
        <v>12</v>
      </c>
      <c r="C21" s="131"/>
      <c r="D21" s="132"/>
      <c r="E21" s="130" t="s">
        <v>13</v>
      </c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2"/>
    </row>
    <row r="22" spans="1:19" ht="49.5" customHeight="1" thickTop="1" x14ac:dyDescent="0.3">
      <c r="A22" s="133" t="s">
        <v>14</v>
      </c>
      <c r="B22" s="134" t="s">
        <v>15</v>
      </c>
      <c r="C22" s="135"/>
      <c r="D22" s="136"/>
      <c r="E22" s="22" t="s">
        <v>16</v>
      </c>
      <c r="F22" s="23"/>
      <c r="G22" s="24"/>
      <c r="H22" s="24"/>
      <c r="I22" s="24"/>
      <c r="J22" s="25"/>
      <c r="K22" s="25"/>
      <c r="L22" s="25"/>
      <c r="M22" s="25"/>
      <c r="N22" s="25"/>
      <c r="O22" s="26"/>
      <c r="P22" s="27" t="s">
        <v>17</v>
      </c>
    </row>
    <row r="23" spans="1:19" ht="49.5" customHeight="1" x14ac:dyDescent="0.3">
      <c r="A23" s="105"/>
      <c r="B23" s="137"/>
      <c r="C23" s="138"/>
      <c r="D23" s="139"/>
      <c r="E23" s="28" t="s">
        <v>18</v>
      </c>
      <c r="F23" s="29"/>
      <c r="G23" s="30"/>
      <c r="H23" s="30"/>
      <c r="I23" s="30"/>
      <c r="J23" s="31"/>
      <c r="K23" s="31"/>
      <c r="L23" s="31"/>
      <c r="M23" s="31"/>
      <c r="N23" s="31"/>
      <c r="O23" s="32"/>
      <c r="P23" s="33"/>
    </row>
    <row r="24" spans="1:19" ht="49.5" customHeight="1" x14ac:dyDescent="0.2">
      <c r="A24" s="104" t="s">
        <v>28</v>
      </c>
      <c r="B24" s="106" t="s">
        <v>27</v>
      </c>
      <c r="C24" s="107"/>
      <c r="D24" s="108"/>
      <c r="E24" s="38" t="s">
        <v>24</v>
      </c>
      <c r="F24" s="39"/>
      <c r="G24" s="39"/>
      <c r="H24" s="39"/>
      <c r="I24" s="39"/>
      <c r="J24" s="112" t="s">
        <v>26</v>
      </c>
      <c r="K24" s="112"/>
      <c r="L24" s="112"/>
      <c r="M24" s="112"/>
      <c r="N24" s="112"/>
      <c r="O24" s="113"/>
      <c r="P24" s="114"/>
    </row>
    <row r="25" spans="1:19" ht="49.5" customHeight="1" x14ac:dyDescent="0.2">
      <c r="A25" s="105"/>
      <c r="B25" s="109"/>
      <c r="C25" s="110"/>
      <c r="D25" s="111"/>
      <c r="E25" s="40" t="s">
        <v>25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/>
    </row>
    <row r="26" spans="1:19" ht="60" customHeight="1" x14ac:dyDescent="0.2">
      <c r="A26" s="55" t="s">
        <v>35</v>
      </c>
      <c r="B26" s="56"/>
      <c r="C26" s="56"/>
      <c r="D26" s="56"/>
      <c r="E26" s="56"/>
      <c r="F26" s="56"/>
      <c r="G26" s="56"/>
      <c r="H26" s="56"/>
      <c r="I26" s="57"/>
      <c r="J26" s="58"/>
      <c r="K26" s="59"/>
      <c r="L26" s="58"/>
      <c r="M26" s="58"/>
      <c r="N26" s="60"/>
      <c r="O26" s="61"/>
      <c r="P26" s="61"/>
      <c r="Q26" s="61"/>
      <c r="R26" s="61"/>
      <c r="S26" s="61"/>
    </row>
    <row r="27" spans="1:19" ht="60" customHeight="1" x14ac:dyDescent="0.2">
      <c r="A27" s="55" t="s">
        <v>36</v>
      </c>
      <c r="B27" s="56"/>
      <c r="C27" s="56"/>
      <c r="D27" s="56"/>
      <c r="E27" s="56"/>
      <c r="F27" s="56"/>
      <c r="G27" s="56"/>
      <c r="H27" s="56"/>
      <c r="I27" s="57"/>
      <c r="J27" s="58"/>
      <c r="K27" s="59"/>
      <c r="L27" s="58"/>
      <c r="M27" s="58"/>
      <c r="N27" s="60"/>
      <c r="O27" s="61"/>
      <c r="P27" s="61"/>
      <c r="Q27" s="61"/>
      <c r="R27" s="61"/>
      <c r="S27" s="61"/>
    </row>
    <row r="28" spans="1:19" ht="60" customHeight="1" x14ac:dyDescent="0.2">
      <c r="A28" s="55" t="s">
        <v>37</v>
      </c>
      <c r="B28" s="56"/>
      <c r="C28" s="56"/>
      <c r="D28" s="56"/>
      <c r="E28" s="56"/>
      <c r="F28" s="56"/>
      <c r="G28" s="56"/>
      <c r="H28" s="56"/>
      <c r="I28" s="57"/>
      <c r="J28" s="58"/>
      <c r="K28" s="59"/>
      <c r="L28" s="58"/>
      <c r="M28" s="58"/>
      <c r="N28" s="60"/>
      <c r="O28" s="61"/>
      <c r="P28" s="61"/>
      <c r="Q28" s="61"/>
      <c r="R28" s="61"/>
      <c r="S28" s="61"/>
    </row>
    <row r="30" spans="1:19" x14ac:dyDescent="0.2">
      <c r="Q30" s="37"/>
    </row>
  </sheetData>
  <mergeCells count="29">
    <mergeCell ref="G9:H9"/>
    <mergeCell ref="I9:J9"/>
    <mergeCell ref="O9:P9"/>
    <mergeCell ref="E21:P21"/>
    <mergeCell ref="A22:A23"/>
    <mergeCell ref="B22:D23"/>
    <mergeCell ref="B21:D21"/>
    <mergeCell ref="A24:A25"/>
    <mergeCell ref="B24:D25"/>
    <mergeCell ref="J24:P24"/>
    <mergeCell ref="Q1:U1"/>
    <mergeCell ref="T3:U3"/>
    <mergeCell ref="A5:A9"/>
    <mergeCell ref="B5:B9"/>
    <mergeCell ref="C5:F5"/>
    <mergeCell ref="G5:H5"/>
    <mergeCell ref="I5:J5"/>
    <mergeCell ref="O5:P5"/>
    <mergeCell ref="C6:D8"/>
    <mergeCell ref="E6:F8"/>
    <mergeCell ref="G6:H8"/>
    <mergeCell ref="I6:J8"/>
    <mergeCell ref="O6:P8"/>
    <mergeCell ref="M5:N5"/>
    <mergeCell ref="M6:N8"/>
    <mergeCell ref="M9:N9"/>
    <mergeCell ref="K5:L5"/>
    <mergeCell ref="K6:L8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ハイフォン（ECU）</vt:lpstr>
      <vt:lpstr>'ハイフォン（ECU）'!Print_Area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2026-03-23T04:48:20Z</cp:lastPrinted>
  <dcterms:created xsi:type="dcterms:W3CDTF">2016-08-19T01:38:06Z</dcterms:created>
  <dcterms:modified xsi:type="dcterms:W3CDTF">2026-07-30T02:06:19Z</dcterms:modified>
</cp:coreProperties>
</file>