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1AEF11E3-6253-41F0-8EC6-7D8BEB6EFDD7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バンコク" sheetId="3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バンコク!$A$1:$T$31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3" l="1"/>
  <c r="C12" i="3"/>
  <c r="D12" i="3"/>
  <c r="E12" i="3"/>
  <c r="F12" i="3" s="1"/>
  <c r="G12" i="3"/>
  <c r="H12" i="3"/>
  <c r="I12" i="3"/>
  <c r="J12" i="3"/>
  <c r="K12" i="3"/>
  <c r="L12" i="3"/>
  <c r="B13" i="3"/>
  <c r="C13" i="3"/>
  <c r="D13" i="3"/>
  <c r="A13" i="3" s="1"/>
  <c r="E13" i="3"/>
  <c r="F13" i="3"/>
  <c r="G13" i="3"/>
  <c r="H13" i="3"/>
  <c r="I13" i="3"/>
  <c r="J13" i="3"/>
  <c r="K13" i="3"/>
  <c r="L13" i="3"/>
  <c r="B14" i="3"/>
  <c r="C14" i="3"/>
  <c r="D14" i="3"/>
  <c r="A14" i="3" s="1"/>
  <c r="E14" i="3"/>
  <c r="F14" i="3"/>
  <c r="G14" i="3"/>
  <c r="H14" i="3"/>
  <c r="I14" i="3"/>
  <c r="J14" i="3"/>
  <c r="K14" i="3"/>
  <c r="L14" i="3"/>
  <c r="B15" i="3"/>
  <c r="C15" i="3"/>
  <c r="D15" i="3"/>
  <c r="A15" i="3" s="1"/>
  <c r="E15" i="3"/>
  <c r="F15" i="3"/>
  <c r="G15" i="3"/>
  <c r="H15" i="3"/>
  <c r="I15" i="3"/>
  <c r="J15" i="3"/>
  <c r="K15" i="3"/>
  <c r="L15" i="3"/>
  <c r="B16" i="3"/>
  <c r="C16" i="3"/>
  <c r="D16" i="3"/>
  <c r="A16" i="3" s="1"/>
  <c r="E16" i="3"/>
  <c r="F16" i="3"/>
  <c r="G16" i="3"/>
  <c r="H16" i="3"/>
  <c r="I16" i="3"/>
  <c r="J16" i="3"/>
  <c r="K16" i="3"/>
  <c r="L16" i="3"/>
  <c r="AL12" i="3"/>
  <c r="AL13" i="3"/>
  <c r="AL14" i="3"/>
  <c r="AL15" i="3"/>
  <c r="AL16" i="3"/>
  <c r="B10" i="3"/>
  <c r="C10" i="3"/>
  <c r="D10" i="3" s="1"/>
  <c r="E10" i="3"/>
  <c r="F10" i="3" s="1"/>
  <c r="G10" i="3"/>
  <c r="H10" i="3" s="1"/>
  <c r="I10" i="3"/>
  <c r="J10" i="3" s="1"/>
  <c r="K10" i="3"/>
  <c r="L10" i="3" s="1"/>
  <c r="B11" i="3"/>
  <c r="C11" i="3"/>
  <c r="D11" i="3" s="1"/>
  <c r="E11" i="3"/>
  <c r="F11" i="3"/>
  <c r="G11" i="3"/>
  <c r="H11" i="3"/>
  <c r="I11" i="3"/>
  <c r="J11" i="3" s="1"/>
  <c r="K11" i="3"/>
  <c r="L11" i="3" s="1"/>
  <c r="AL9" i="3"/>
  <c r="AL10" i="3"/>
  <c r="AL11" i="3"/>
  <c r="B9" i="3"/>
  <c r="C9" i="3"/>
  <c r="D9" i="3" s="1"/>
  <c r="E9" i="3"/>
  <c r="F9" i="3" s="1"/>
  <c r="G9" i="3"/>
  <c r="H9" i="3" s="1"/>
  <c r="I9" i="3"/>
  <c r="J9" i="3" s="1"/>
  <c r="K9" i="3"/>
  <c r="L9" i="3" s="1"/>
  <c r="A12" i="3" l="1"/>
  <c r="A11" i="3"/>
  <c r="A10" i="3"/>
  <c r="A9" i="3"/>
</calcChain>
</file>

<file path=xl/sharedStrings.xml><?xml version="1.0" encoding="utf-8"?>
<sst xmlns="http://schemas.openxmlformats.org/spreadsheetml/2006/main" count="80" uniqueCount="53">
  <si>
    <t>連絡先：大阪海運
TEL：06-7730-1075/FAX：06-7730-1088</t>
    <rPh sb="0" eb="3">
      <t>レンラクサキ</t>
    </rPh>
    <phoneticPr fontId="5"/>
  </si>
  <si>
    <t>VOY</t>
  </si>
  <si>
    <t>CFS CUT</t>
  </si>
  <si>
    <t>KOB</t>
  </si>
  <si>
    <t>0 DAYS</t>
  </si>
  <si>
    <t>貨物搬入先</t>
    <rPh sb="0" eb="2">
      <t>カモツ</t>
    </rPh>
    <rPh sb="2" eb="4">
      <t>ハンニュウ</t>
    </rPh>
    <rPh sb="4" eb="5">
      <t>サキ</t>
    </rPh>
    <phoneticPr fontId="26"/>
  </si>
  <si>
    <t>会社名</t>
  </si>
  <si>
    <t>BKK</t>
  </si>
  <si>
    <t>OSA</t>
    <phoneticPr fontId="5"/>
  </si>
  <si>
    <t>ETA</t>
  </si>
  <si>
    <t>ETD</t>
    <phoneticPr fontId="5"/>
  </si>
  <si>
    <t>ETA</t>
    <phoneticPr fontId="5"/>
  </si>
  <si>
    <t>VESSEL</t>
    <phoneticPr fontId="5"/>
  </si>
  <si>
    <t>From Osaka / Kobe</t>
    <phoneticPr fontId="5"/>
  </si>
  <si>
    <t xml:space="preserve">UPDATED :  </t>
    <phoneticPr fontId="16"/>
  </si>
  <si>
    <t>　　　　　　　BANGKOK SCHEDULE - 関西　　</t>
    <phoneticPr fontId="5"/>
  </si>
  <si>
    <t>E</t>
    <phoneticPr fontId="4"/>
  </si>
  <si>
    <t>10～13DAYS</t>
    <phoneticPr fontId="4"/>
  </si>
  <si>
    <t>NACCS: 4IWM4</t>
    <phoneticPr fontId="5"/>
  </si>
  <si>
    <t>KOB</t>
    <phoneticPr fontId="4"/>
  </si>
  <si>
    <t>予約期日：入場日1営業日前の16時まで</t>
    <phoneticPr fontId="5"/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</si>
  <si>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26"/>
  </si>
  <si>
    <t>大阪 CFS</t>
    <rPh sb="0" eb="2">
      <t>オオサカ</t>
    </rPh>
    <phoneticPr fontId="26"/>
  </si>
  <si>
    <t>日東物流㈱
大阪総合物流センター</t>
    <rPh sb="0" eb="4">
      <t>ニットウブツリュウ</t>
    </rPh>
    <rPh sb="6" eb="12">
      <t>オオサカソウゴウブツリュウ</t>
    </rPh>
    <phoneticPr fontId="26"/>
  </si>
  <si>
    <t>大阪市住之江区南港東9-4-36</t>
    <rPh sb="0" eb="3">
      <t>オオサカシ</t>
    </rPh>
    <rPh sb="3" eb="7">
      <t>スミノエク</t>
    </rPh>
    <rPh sb="7" eb="10">
      <t>ナンコウヒガシ</t>
    </rPh>
    <phoneticPr fontId="16"/>
  </si>
  <si>
    <t>MOVO拠点コード：81LO5</t>
    <rPh sb="4" eb="6">
      <t>キョテン</t>
    </rPh>
    <phoneticPr fontId="5"/>
  </si>
  <si>
    <t>神戸 CFS</t>
    <rPh sb="0" eb="2">
      <t>コウベ</t>
    </rPh>
    <phoneticPr fontId="26"/>
  </si>
  <si>
    <r>
      <t xml:space="preserve">日東物流㈱
ポートアイランド物流センター </t>
    </r>
    <r>
      <rPr>
        <sz val="26"/>
        <color rgb="FFFF0000"/>
        <rFont val="Meiryo UI"/>
        <family val="3"/>
        <charset val="128"/>
      </rPr>
      <t>2号倉庫</t>
    </r>
    <rPh sb="0" eb="4">
      <t>ニットウブツリュウ</t>
    </rPh>
    <rPh sb="14" eb="16">
      <t>ブツリュウ</t>
    </rPh>
    <rPh sb="22" eb="23">
      <t>ゴウ</t>
    </rPh>
    <rPh sb="23" eb="25">
      <t>ソウコ</t>
    </rPh>
    <phoneticPr fontId="26"/>
  </si>
  <si>
    <t>神戸市中央区港島4-6</t>
    <rPh sb="0" eb="3">
      <t>コウベシ</t>
    </rPh>
    <rPh sb="3" eb="6">
      <t>チュウオウク</t>
    </rPh>
    <rPh sb="6" eb="8">
      <t>ミナトジマ</t>
    </rPh>
    <phoneticPr fontId="5"/>
  </si>
  <si>
    <t>NACCS：3FW35</t>
    <phoneticPr fontId="5"/>
  </si>
  <si>
    <t>TEL：078-302-0151  FAX：078-302-0159　担当者：山吹様</t>
    <phoneticPr fontId="5"/>
  </si>
  <si>
    <t>MOVO拠点コード：BNYGC</t>
    <rPh sb="4" eb="6">
      <t>キョテン</t>
    </rPh>
    <phoneticPr fontId="5"/>
  </si>
  <si>
    <t>予約システム概要：https://www.nitto-ntl.co.jp/info/info/1471cad0b7aca212dd44d4015be43aaa9533baee.pdf</t>
    <rPh sb="0" eb="2">
      <t>ヨヤク</t>
    </rPh>
    <phoneticPr fontId="16"/>
  </si>
  <si>
    <t>予約方法：https://www.nitto-ntl.co.jp/info/info/677f4ad2504adc4a8e537932abb7e82235c19f0d.pdf</t>
    <rPh sb="0" eb="2">
      <t>ヨヤク</t>
    </rPh>
    <rPh sb="2" eb="4">
      <t>ホウホウ</t>
    </rPh>
    <phoneticPr fontId="16"/>
  </si>
  <si>
    <t>※神戸CFSへのご予約の際、必ず「2号倉庫」をご選択ください。1号倉庫に予約されますと予約無効になります。</t>
    <rPh sb="1" eb="3">
      <t>コウベ</t>
    </rPh>
    <rPh sb="9" eb="11">
      <t>ヨヤク</t>
    </rPh>
    <rPh sb="12" eb="13">
      <t>サイ</t>
    </rPh>
    <rPh sb="24" eb="26">
      <t>センタク</t>
    </rPh>
    <phoneticPr fontId="26"/>
  </si>
  <si>
    <t>詳細は下記、搬入先予約マニュアルのリンクをご参照の上、期日までの予約登録をお願いします。</t>
    <phoneticPr fontId="16"/>
  </si>
  <si>
    <t>※神戸CFS向けの送り状につきまして、必ず納品先倉庫を「2号倉庫」とご明記ください。記載がない場合は倉庫で受託頂くことができません。</t>
    <rPh sb="1" eb="3">
      <t>コウベ</t>
    </rPh>
    <rPh sb="6" eb="7">
      <t>ム</t>
    </rPh>
    <rPh sb="9" eb="10">
      <t>オク</t>
    </rPh>
    <rPh sb="11" eb="12">
      <t>ジョウ</t>
    </rPh>
    <rPh sb="21" eb="24">
      <t>ノウヒンサキ</t>
    </rPh>
    <rPh sb="24" eb="26">
      <t>ソウコ</t>
    </rPh>
    <phoneticPr fontId="26"/>
  </si>
  <si>
    <t>TEL : 06-6612-2600   FAX : 06-6612-2605　担当者：藤澤様</t>
    <phoneticPr fontId="5"/>
  </si>
  <si>
    <t>YM IMMENSE</t>
  </si>
  <si>
    <t>HORAI BRIDGE</t>
  </si>
  <si>
    <t>YM INCEPTION</t>
  </si>
  <si>
    <t>最終</t>
    <rPh sb="0" eb="2">
      <t>サイシュウ</t>
    </rPh>
    <phoneticPr fontId="4"/>
  </si>
  <si>
    <t>YML</t>
  </si>
  <si>
    <t>YM IMPROVEMENT</t>
  </si>
  <si>
    <t>日</t>
  </si>
  <si>
    <t>247S</t>
  </si>
  <si>
    <t>276S</t>
  </si>
  <si>
    <t>226S</t>
  </si>
  <si>
    <t>409S</t>
  </si>
  <si>
    <t>248S</t>
  </si>
  <si>
    <t>277S</t>
  </si>
  <si>
    <t>227S</t>
  </si>
  <si>
    <t>410S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</si>
</sst>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  <numFmt numFmtId="178" formatCode="\$#,##0\ ;\(\$#,##0\)"/>
    <numFmt numFmtId="179" formatCode="&quot;VND&quot;#,##0_);[Red]\(&quot;VND&quot;#,##0\)"/>
    <numFmt numFmtId="180" formatCode="&quot;¥&quot;#,##0;[Red]&quot;¥&quot;&quot;¥&quot;\-#,##0"/>
    <numFmt numFmtId="181" formatCode="&quot;¥&quot;#,##0.00;[Red]&quot;¥&quot;&quot;¥&quot;&quot;¥&quot;&quot;¥&quot;&quot;¥&quot;&quot;¥&quot;\-#,##0.00"/>
    <numFmt numFmtId="182" formatCode="m/d"/>
    <numFmt numFmtId="183" formatCode="0000&quot;W&quot;"/>
    <numFmt numFmtId="184" formatCode="mm\-dd"/>
  </numFmts>
  <fonts count="53">
    <font>
      <sz val="11"/>
      <color theme="1"/>
      <name val="Segoe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2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b/>
      <sz val="1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Arial"/>
      <family val="2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VNtimes new roman"/>
      <family val="1"/>
    </font>
    <font>
      <sz val="12"/>
      <name val="新細明體"/>
      <family val="3"/>
      <charset val="255"/>
    </font>
    <font>
      <sz val="14"/>
      <name val="뼻뮝"/>
      <family val="3"/>
      <charset val="255"/>
    </font>
    <font>
      <sz val="12"/>
      <name val="뼻뮝"/>
      <family val="3"/>
      <charset val="255"/>
    </font>
    <font>
      <sz val="12"/>
      <name val="바탕체"/>
      <family val="3"/>
      <charset val="255"/>
    </font>
    <font>
      <sz val="10"/>
      <name val="굴림체"/>
      <family val="3"/>
      <charset val="255"/>
    </font>
    <font>
      <sz val="24"/>
      <color rgb="FFFF0000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b/>
      <sz val="26"/>
      <color theme="1"/>
      <name val="Meiryo UI"/>
      <family val="3"/>
      <charset val="128"/>
    </font>
    <font>
      <sz val="26"/>
      <color rgb="FFFF0000"/>
      <name val="Meiryo UI"/>
      <family val="3"/>
      <charset val="128"/>
    </font>
    <font>
      <sz val="24"/>
      <name val="ＭＳ Ｐゴシック"/>
      <family val="3"/>
      <charset val="128"/>
      <scheme val="minor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8"/>
      <color rgb="FFFF0000"/>
      <name val="ＭＳ Ｐゴシック"/>
      <family val="2"/>
      <charset val="128"/>
      <scheme val="minor"/>
    </font>
    <font>
      <sz val="18"/>
      <color theme="1"/>
      <name val="Segoe UI"/>
      <family val="2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7">
    <xf numFmtId="0" fontId="0" fillId="0" borderId="0">
      <alignment vertical="center"/>
    </xf>
    <xf numFmtId="0" fontId="2" fillId="0" borderId="0"/>
    <xf numFmtId="0" fontId="27" fillId="0" borderId="0">
      <alignment vertical="center"/>
    </xf>
    <xf numFmtId="3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2" fontId="28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179" fontId="33" fillId="0" borderId="0"/>
    <xf numFmtId="0" fontId="28" fillId="0" borderId="9" applyNumberFormat="0" applyFont="0" applyFill="0" applyAlignment="0" applyProtection="0"/>
    <xf numFmtId="16" fontId="34" fillId="0" borderId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2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10" fontId="28" fillId="0" borderId="0" applyFont="0" applyFill="0" applyBorder="0" applyAlignment="0" applyProtection="0"/>
    <xf numFmtId="0" fontId="36" fillId="0" borderId="0"/>
    <xf numFmtId="180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8" fontId="37" fillId="0" borderId="0" applyFont="0" applyFill="0" applyBorder="0" applyAlignment="0" applyProtection="0"/>
    <xf numFmtId="6" fontId="37" fillId="0" borderId="0" applyFont="0" applyFill="0" applyBorder="0" applyAlignment="0" applyProtection="0"/>
    <xf numFmtId="0" fontId="38" fillId="0" borderId="0"/>
    <xf numFmtId="0" fontId="46" fillId="0" borderId="0"/>
    <xf numFmtId="0" fontId="46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 applyNumberFormat="0" applyFill="0" applyBorder="0" applyProtection="0">
      <alignment vertical="center"/>
    </xf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6" fillId="0" borderId="0"/>
    <xf numFmtId="0" fontId="46" fillId="0" borderId="0"/>
    <xf numFmtId="0" fontId="51" fillId="0" borderId="0"/>
    <xf numFmtId="0" fontId="46" fillId="0" borderId="0"/>
    <xf numFmtId="0" fontId="1" fillId="0" borderId="0">
      <alignment vertical="center"/>
    </xf>
  </cellStyleXfs>
  <cellXfs count="135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6" fillId="2" borderId="0" xfId="1" applyFont="1" applyFill="1" applyAlignment="1">
      <alignment vertical="center" wrapText="1"/>
    </xf>
    <xf numFmtId="0" fontId="9" fillId="0" borderId="0" xfId="1" applyFont="1" applyAlignment="1"/>
    <xf numFmtId="0" fontId="9" fillId="0" borderId="0" xfId="1" applyFont="1"/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3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center" vertical="center"/>
    </xf>
    <xf numFmtId="0" fontId="12" fillId="0" borderId="0" xfId="1" applyFont="1" applyAlignment="1"/>
    <xf numFmtId="0" fontId="15" fillId="0" borderId="0" xfId="1" applyFont="1" applyAlignment="1">
      <alignment horizontal="right" vertical="center"/>
    </xf>
    <xf numFmtId="0" fontId="17" fillId="0" borderId="0" xfId="1" applyFont="1" applyFill="1" applyAlignment="1">
      <alignment horizontal="center" vertical="center"/>
    </xf>
    <xf numFmtId="0" fontId="18" fillId="0" borderId="0" xfId="1" applyFont="1" applyFill="1" applyAlignment="1"/>
    <xf numFmtId="0" fontId="20" fillId="0" borderId="0" xfId="1" applyNumberFormat="1" applyFont="1" applyFill="1" applyBorder="1" applyAlignment="1">
      <alignment horizontal="center" vertical="center"/>
    </xf>
    <xf numFmtId="0" fontId="14" fillId="0" borderId="0" xfId="1" applyFont="1" applyFill="1" applyAlignment="1">
      <alignment vertical="center"/>
    </xf>
    <xf numFmtId="0" fontId="23" fillId="0" borderId="0" xfId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/>
    </xf>
    <xf numFmtId="49" fontId="24" fillId="0" borderId="0" xfId="1" applyNumberFormat="1" applyFont="1" applyFill="1" applyBorder="1" applyAlignment="1" applyProtection="1">
      <alignment horizontal="center" vertical="center"/>
      <protection locked="0"/>
    </xf>
    <xf numFmtId="0" fontId="25" fillId="0" borderId="0" xfId="1" applyFont="1" applyFill="1" applyAlignment="1">
      <alignment vertical="center"/>
    </xf>
    <xf numFmtId="0" fontId="14" fillId="0" borderId="0" xfId="1" applyFont="1" applyFill="1" applyBorder="1" applyAlignment="1">
      <alignment horizontal="center" vertical="center"/>
    </xf>
    <xf numFmtId="0" fontId="15" fillId="0" borderId="0" xfId="1" applyFont="1" applyBorder="1" applyAlignment="1">
      <alignment horizontal="right" vertical="center"/>
    </xf>
    <xf numFmtId="0" fontId="7" fillId="2" borderId="0" xfId="1" applyFont="1" applyFill="1" applyAlignment="1">
      <alignment vertical="center" wrapText="1"/>
    </xf>
    <xf numFmtId="0" fontId="15" fillId="0" borderId="0" xfId="1" applyFont="1" applyBorder="1" applyAlignment="1">
      <alignment horizontal="left" vertical="center"/>
    </xf>
    <xf numFmtId="0" fontId="39" fillId="0" borderId="0" xfId="1" applyFont="1" applyBorder="1" applyAlignment="1">
      <alignment horizontal="left" vertical="center"/>
    </xf>
    <xf numFmtId="0" fontId="8" fillId="2" borderId="0" xfId="1" applyFont="1" applyFill="1" applyAlignment="1">
      <alignment vertical="center" wrapText="1"/>
    </xf>
    <xf numFmtId="0" fontId="21" fillId="3" borderId="21" xfId="1" applyNumberFormat="1" applyFont="1" applyFill="1" applyBorder="1" applyAlignment="1">
      <alignment vertical="center"/>
    </xf>
    <xf numFmtId="177" fontId="40" fillId="0" borderId="0" xfId="1" applyNumberFormat="1" applyFont="1" applyFill="1" applyBorder="1" applyAlignment="1" applyProtection="1">
      <alignment horizontal="center" vertical="center"/>
      <protection locked="0"/>
    </xf>
    <xf numFmtId="182" fontId="41" fillId="0" borderId="0" xfId="0" applyNumberFormat="1" applyFont="1" applyBorder="1" applyAlignment="1">
      <alignment horizontal="center" vertical="center"/>
    </xf>
    <xf numFmtId="0" fontId="40" fillId="0" borderId="0" xfId="1" applyFont="1" applyFill="1" applyBorder="1" applyAlignment="1" applyProtection="1">
      <alignment horizontal="center" vertical="center"/>
      <protection locked="0"/>
    </xf>
    <xf numFmtId="177" fontId="40" fillId="0" borderId="0" xfId="1" applyNumberFormat="1" applyFont="1" applyFill="1" applyBorder="1" applyAlignment="1">
      <alignment horizontal="center" vertical="center"/>
    </xf>
    <xf numFmtId="0" fontId="42" fillId="0" borderId="0" xfId="0" applyFont="1">
      <alignment vertical="center"/>
    </xf>
    <xf numFmtId="0" fontId="40" fillId="0" borderId="23" xfId="1" applyFont="1" applyBorder="1" applyAlignment="1">
      <alignment horizontal="center" vertical="center"/>
    </xf>
    <xf numFmtId="0" fontId="21" fillId="4" borderId="25" xfId="1" applyFont="1" applyFill="1" applyBorder="1" applyAlignment="1">
      <alignment horizontal="left" vertical="center"/>
    </xf>
    <xf numFmtId="0" fontId="21" fillId="4" borderId="0" xfId="1" applyFont="1" applyFill="1" applyBorder="1" applyAlignment="1">
      <alignment horizontal="left" vertical="center"/>
    </xf>
    <xf numFmtId="0" fontId="21" fillId="4" borderId="0" xfId="1" applyFont="1" applyFill="1" applyBorder="1" applyAlignment="1">
      <alignment vertical="center"/>
    </xf>
    <xf numFmtId="0" fontId="21" fillId="4" borderId="0" xfId="1" applyFont="1" applyFill="1" applyBorder="1" applyAlignment="1"/>
    <xf numFmtId="0" fontId="22" fillId="4" borderId="0" xfId="1" applyFont="1" applyFill="1" applyBorder="1" applyAlignment="1">
      <alignment horizontal="right" vertical="center"/>
    </xf>
    <xf numFmtId="0" fontId="22" fillId="4" borderId="9" xfId="1" applyFont="1" applyFill="1" applyBorder="1" applyAlignment="1">
      <alignment horizontal="right" vertical="center"/>
    </xf>
    <xf numFmtId="0" fontId="22" fillId="4" borderId="10" xfId="1" applyFont="1" applyFill="1" applyBorder="1" applyAlignment="1">
      <alignment horizontal="right" vertical="center"/>
    </xf>
    <xf numFmtId="0" fontId="21" fillId="4" borderId="3" xfId="1" applyFont="1" applyFill="1" applyBorder="1" applyAlignment="1">
      <alignment horizontal="left" vertical="center"/>
    </xf>
    <xf numFmtId="0" fontId="21" fillId="4" borderId="1" xfId="1" applyFont="1" applyFill="1" applyBorder="1" applyAlignment="1">
      <alignment vertical="center"/>
    </xf>
    <xf numFmtId="0" fontId="0" fillId="0" borderId="1" xfId="0" applyBorder="1">
      <alignment vertical="center"/>
    </xf>
    <xf numFmtId="0" fontId="45" fillId="0" borderId="0" xfId="0" applyFont="1">
      <alignment vertical="center"/>
    </xf>
    <xf numFmtId="0" fontId="21" fillId="4" borderId="19" xfId="1" applyFont="1" applyFill="1" applyBorder="1" applyAlignment="1">
      <alignment horizontal="right" vertical="center"/>
    </xf>
    <xf numFmtId="0" fontId="21" fillId="4" borderId="2" xfId="1" applyFont="1" applyFill="1" applyBorder="1" applyAlignment="1">
      <alignment horizontal="left" vertical="center"/>
    </xf>
    <xf numFmtId="0" fontId="0" fillId="0" borderId="11" xfId="0" applyBorder="1">
      <alignment vertical="center"/>
    </xf>
    <xf numFmtId="0" fontId="21" fillId="4" borderId="4" xfId="1" applyFont="1" applyFill="1" applyBorder="1" applyAlignment="1">
      <alignment horizontal="right" vertical="center"/>
    </xf>
    <xf numFmtId="0" fontId="49" fillId="0" borderId="0" xfId="0" applyFont="1">
      <alignment vertical="center"/>
    </xf>
    <xf numFmtId="0" fontId="50" fillId="0" borderId="0" xfId="0" applyFont="1">
      <alignment vertical="center"/>
    </xf>
    <xf numFmtId="177" fontId="24" fillId="0" borderId="0" xfId="1" applyNumberFormat="1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77" fontId="24" fillId="0" borderId="0" xfId="1" applyNumberFormat="1" applyFont="1" applyFill="1" applyBorder="1" applyAlignment="1" applyProtection="1">
      <alignment horizontal="center" vertical="center"/>
      <protection locked="0"/>
    </xf>
    <xf numFmtId="177" fontId="25" fillId="0" borderId="0" xfId="1" applyNumberFormat="1" applyFont="1" applyFill="1" applyBorder="1" applyAlignment="1">
      <alignment horizontal="center" vertical="center"/>
    </xf>
    <xf numFmtId="0" fontId="25" fillId="0" borderId="0" xfId="1" applyFont="1" applyFill="1" applyBorder="1" applyAlignment="1">
      <alignment horizontal="center" vertical="center"/>
    </xf>
    <xf numFmtId="0" fontId="25" fillId="0" borderId="0" xfId="1" applyFont="1" applyFill="1" applyBorder="1" applyAlignment="1">
      <alignment vertical="center"/>
    </xf>
    <xf numFmtId="0" fontId="14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52" fillId="0" borderId="31" xfId="44" applyFont="1" applyBorder="1" applyAlignment="1">
      <alignment horizontal="left" vertical="center"/>
    </xf>
    <xf numFmtId="177" fontId="24" fillId="0" borderId="14" xfId="1" applyNumberFormat="1" applyFont="1" applyBorder="1" applyAlignment="1" applyProtection="1">
      <alignment horizontal="left" vertical="center"/>
      <protection locked="0"/>
    </xf>
    <xf numFmtId="183" fontId="24" fillId="0" borderId="13" xfId="1" applyNumberFormat="1" applyFont="1" applyBorder="1" applyAlignment="1" applyProtection="1">
      <alignment horizontal="center" vertical="center" shrinkToFit="1"/>
      <protection locked="0"/>
    </xf>
    <xf numFmtId="177" fontId="24" fillId="0" borderId="13" xfId="1" applyNumberFormat="1" applyFont="1" applyBorder="1" applyAlignment="1" applyProtection="1">
      <alignment horizontal="center" vertical="center"/>
      <protection locked="0"/>
    </xf>
    <xf numFmtId="177" fontId="24" fillId="0" borderId="13" xfId="1" quotePrefix="1" applyNumberFormat="1" applyFont="1" applyBorder="1" applyAlignment="1" applyProtection="1">
      <alignment horizontal="center" vertical="center" wrapText="1"/>
      <protection locked="0"/>
    </xf>
    <xf numFmtId="177" fontId="24" fillId="0" borderId="15" xfId="1" quotePrefix="1" applyNumberFormat="1" applyFont="1" applyBorder="1" applyAlignment="1" applyProtection="1">
      <alignment horizontal="center" vertical="center" wrapText="1"/>
      <protection locked="0"/>
    </xf>
    <xf numFmtId="177" fontId="24" fillId="0" borderId="28" xfId="1" applyNumberFormat="1" applyFont="1" applyBorder="1" applyAlignment="1" applyProtection="1">
      <alignment horizontal="left" vertical="center"/>
      <protection locked="0"/>
    </xf>
    <xf numFmtId="183" fontId="24" fillId="0" borderId="29" xfId="1" applyNumberFormat="1" applyFont="1" applyBorder="1" applyAlignment="1" applyProtection="1">
      <alignment horizontal="center" vertical="center" shrinkToFit="1"/>
      <protection locked="0"/>
    </xf>
    <xf numFmtId="177" fontId="24" fillId="0" borderId="29" xfId="1" quotePrefix="1" applyNumberFormat="1" applyFont="1" applyBorder="1" applyAlignment="1" applyProtection="1">
      <alignment horizontal="center" vertical="center" wrapText="1"/>
      <protection locked="0"/>
    </xf>
    <xf numFmtId="177" fontId="24" fillId="0" borderId="30" xfId="1" quotePrefix="1" applyNumberFormat="1" applyFont="1" applyBorder="1" applyAlignment="1" applyProtection="1">
      <alignment horizontal="center" vertical="center" wrapText="1"/>
      <protection locked="0"/>
    </xf>
    <xf numFmtId="177" fontId="24" fillId="0" borderId="29" xfId="1" applyNumberFormat="1" applyFont="1" applyBorder="1" applyAlignment="1" applyProtection="1">
      <alignment horizontal="center" vertical="center"/>
      <protection locked="0"/>
    </xf>
    <xf numFmtId="0" fontId="9" fillId="0" borderId="13" xfId="42" applyFont="1" applyBorder="1" applyAlignment="1">
      <alignment horizontal="left" vertical="center" wrapText="1"/>
    </xf>
    <xf numFmtId="0" fontId="9" fillId="5" borderId="13" xfId="42" applyFont="1" applyFill="1" applyBorder="1" applyAlignment="1">
      <alignment horizontal="left" vertical="center"/>
    </xf>
    <xf numFmtId="0" fontId="43" fillId="4" borderId="24" xfId="1" applyFont="1" applyFill="1" applyBorder="1" applyAlignment="1">
      <alignment horizontal="center" vertical="center"/>
    </xf>
    <xf numFmtId="0" fontId="43" fillId="4" borderId="26" xfId="1" applyFont="1" applyFill="1" applyBorder="1" applyAlignment="1">
      <alignment horizontal="center" vertical="center"/>
    </xf>
    <xf numFmtId="0" fontId="21" fillId="4" borderId="25" xfId="1" applyFont="1" applyFill="1" applyBorder="1" applyAlignment="1">
      <alignment horizontal="center" vertical="center" wrapText="1"/>
    </xf>
    <xf numFmtId="0" fontId="21" fillId="4" borderId="0" xfId="1" applyFont="1" applyFill="1" applyBorder="1" applyAlignment="1">
      <alignment horizontal="center" vertical="center" wrapText="1"/>
    </xf>
    <xf numFmtId="0" fontId="21" fillId="4" borderId="19" xfId="1" applyFont="1" applyFill="1" applyBorder="1" applyAlignment="1">
      <alignment horizontal="center" vertical="center" wrapText="1"/>
    </xf>
    <xf numFmtId="0" fontId="21" fillId="4" borderId="3" xfId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21" fillId="4" borderId="4" xfId="1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176" fontId="15" fillId="0" borderId="0" xfId="1" applyNumberFormat="1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0" fillId="0" borderId="6" xfId="1" applyFont="1" applyBorder="1" applyAlignment="1">
      <alignment horizontal="center" vertical="center"/>
    </xf>
    <xf numFmtId="0" fontId="40" fillId="0" borderId="7" xfId="1" applyFont="1" applyBorder="1" applyAlignment="1">
      <alignment horizontal="center" vertical="center"/>
    </xf>
    <xf numFmtId="0" fontId="40" fillId="0" borderId="8" xfId="1" applyFont="1" applyBorder="1" applyAlignment="1">
      <alignment horizontal="center" vertical="center"/>
    </xf>
    <xf numFmtId="0" fontId="15" fillId="3" borderId="21" xfId="1" applyFont="1" applyFill="1" applyBorder="1" applyAlignment="1">
      <alignment horizontal="center" vertical="center"/>
    </xf>
    <xf numFmtId="0" fontId="15" fillId="3" borderId="22" xfId="1" applyFont="1" applyFill="1" applyBorder="1" applyAlignment="1">
      <alignment horizontal="center" vertical="center"/>
    </xf>
    <xf numFmtId="0" fontId="43" fillId="4" borderId="5" xfId="1" applyFont="1" applyFill="1" applyBorder="1" applyAlignment="1">
      <alignment horizontal="center" vertical="center" wrapText="1"/>
    </xf>
    <xf numFmtId="0" fontId="43" fillId="4" borderId="12" xfId="1" applyFont="1" applyFill="1" applyBorder="1" applyAlignment="1">
      <alignment horizontal="center" vertical="center"/>
    </xf>
    <xf numFmtId="0" fontId="19" fillId="3" borderId="16" xfId="1" applyNumberFormat="1" applyFont="1" applyFill="1" applyBorder="1" applyAlignment="1">
      <alignment horizontal="center" vertical="center" wrapText="1"/>
    </xf>
    <xf numFmtId="0" fontId="19" fillId="3" borderId="14" xfId="1" applyNumberFormat="1" applyFont="1" applyFill="1" applyBorder="1" applyAlignment="1">
      <alignment horizontal="center" vertical="center" wrapText="1"/>
    </xf>
    <xf numFmtId="0" fontId="19" fillId="3" borderId="20" xfId="1" applyNumberFormat="1" applyFont="1" applyFill="1" applyBorder="1" applyAlignment="1">
      <alignment horizontal="center" vertical="center" wrapText="1"/>
    </xf>
    <xf numFmtId="0" fontId="19" fillId="3" borderId="17" xfId="1" applyNumberFormat="1" applyFont="1" applyFill="1" applyBorder="1" applyAlignment="1">
      <alignment horizontal="center" vertical="center"/>
    </xf>
    <xf numFmtId="0" fontId="19" fillId="3" borderId="13" xfId="1" applyNumberFormat="1" applyFont="1" applyFill="1" applyBorder="1" applyAlignment="1">
      <alignment horizontal="center" vertical="center"/>
    </xf>
    <xf numFmtId="0" fontId="19" fillId="3" borderId="21" xfId="1" applyNumberFormat="1" applyFont="1" applyFill="1" applyBorder="1" applyAlignment="1">
      <alignment horizontal="center" vertical="center"/>
    </xf>
    <xf numFmtId="0" fontId="21" fillId="3" borderId="21" xfId="1" applyNumberFormat="1" applyFont="1" applyFill="1" applyBorder="1" applyAlignment="1">
      <alignment horizontal="center" vertical="center"/>
    </xf>
    <xf numFmtId="0" fontId="15" fillId="3" borderId="21" xfId="1" applyNumberFormat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 wrapText="1"/>
    </xf>
    <xf numFmtId="0" fontId="19" fillId="3" borderId="17" xfId="1" applyFont="1" applyFill="1" applyBorder="1" applyAlignment="1">
      <alignment horizontal="center" vertical="center"/>
    </xf>
    <xf numFmtId="0" fontId="19" fillId="3" borderId="18" xfId="1" applyFont="1" applyFill="1" applyBorder="1" applyAlignment="1">
      <alignment horizontal="center" vertical="center"/>
    </xf>
    <xf numFmtId="0" fontId="21" fillId="3" borderId="13" xfId="1" applyNumberFormat="1" applyFont="1" applyFill="1" applyBorder="1" applyAlignment="1">
      <alignment horizontal="center" vertical="center"/>
    </xf>
    <xf numFmtId="0" fontId="22" fillId="3" borderId="13" xfId="1" applyFont="1" applyFill="1" applyBorder="1" applyAlignment="1">
      <alignment horizontal="center" vertical="center"/>
    </xf>
    <xf numFmtId="0" fontId="22" fillId="3" borderId="15" xfId="1" applyFont="1" applyFill="1" applyBorder="1" applyAlignment="1">
      <alignment horizontal="center" vertical="center"/>
    </xf>
    <xf numFmtId="0" fontId="21" fillId="3" borderId="13" xfId="1" applyNumberFormat="1" applyFont="1" applyFill="1" applyBorder="1" applyAlignment="1">
      <alignment horizontal="center" vertical="center" wrapText="1"/>
    </xf>
    <xf numFmtId="177" fontId="24" fillId="0" borderId="16" xfId="1" applyNumberFormat="1" applyFont="1" applyBorder="1" applyAlignment="1" applyProtection="1">
      <alignment horizontal="left" vertical="center"/>
      <protection locked="0"/>
    </xf>
    <xf numFmtId="177" fontId="24" fillId="0" borderId="17" xfId="1" applyNumberFormat="1" applyFont="1" applyBorder="1" applyAlignment="1" applyProtection="1">
      <alignment horizontal="center" vertical="center"/>
      <protection locked="0"/>
    </xf>
    <xf numFmtId="183" fontId="24" fillId="0" borderId="17" xfId="1" applyNumberFormat="1" applyFont="1" applyBorder="1" applyAlignment="1" applyProtection="1">
      <alignment horizontal="center" vertical="center" shrinkToFit="1"/>
      <protection locked="0"/>
    </xf>
    <xf numFmtId="0" fontId="9" fillId="0" borderId="13" xfId="42" applyFont="1" applyBorder="1" applyAlignment="1">
      <alignment horizontal="left" vertical="center" wrapText="1"/>
    </xf>
    <xf numFmtId="0" fontId="9" fillId="5" borderId="13" xfId="42" applyFont="1" applyFill="1" applyBorder="1" applyAlignment="1">
      <alignment horizontal="center" vertical="center"/>
    </xf>
    <xf numFmtId="0" fontId="9" fillId="0" borderId="13" xfId="42" applyFont="1" applyBorder="1" applyAlignment="1">
      <alignment horizontal="center" vertical="center"/>
    </xf>
    <xf numFmtId="177" fontId="9" fillId="0" borderId="13" xfId="42" applyNumberFormat="1" applyFont="1" applyBorder="1" applyAlignment="1">
      <alignment horizontal="center" vertical="center"/>
    </xf>
    <xf numFmtId="0" fontId="9" fillId="5" borderId="13" xfId="42" applyFont="1" applyFill="1" applyBorder="1" applyAlignment="1">
      <alignment horizontal="center" vertical="center"/>
    </xf>
    <xf numFmtId="177" fontId="9" fillId="5" borderId="13" xfId="42" applyNumberFormat="1" applyFont="1" applyFill="1" applyBorder="1" applyAlignment="1">
      <alignment horizontal="center" vertical="center"/>
    </xf>
    <xf numFmtId="0" fontId="9" fillId="5" borderId="13" xfId="42" applyFont="1" applyFill="1" applyBorder="1" applyAlignment="1">
      <alignment horizontal="left" vertical="center"/>
    </xf>
    <xf numFmtId="182" fontId="52" fillId="5" borderId="13" xfId="42" applyNumberFormat="1" applyFont="1" applyFill="1" applyBorder="1" applyAlignment="1">
      <alignment horizontal="center" vertical="center"/>
    </xf>
    <xf numFmtId="177" fontId="24" fillId="0" borderId="18" xfId="1" quotePrefix="1" applyNumberFormat="1" applyFont="1" applyBorder="1" applyAlignment="1" applyProtection="1">
      <alignment horizontal="center" vertical="center" wrapText="1"/>
      <protection locked="0"/>
    </xf>
    <xf numFmtId="177" fontId="24" fillId="0" borderId="17" xfId="1" quotePrefix="1" applyNumberFormat="1" applyFont="1" applyBorder="1" applyAlignment="1" applyProtection="1">
      <alignment horizontal="center" vertical="center" wrapText="1"/>
      <protection locked="0"/>
    </xf>
    <xf numFmtId="0" fontId="9" fillId="0" borderId="31" xfId="42" applyFont="1" applyBorder="1" applyAlignment="1">
      <alignment horizontal="left" vertical="center" wrapText="1"/>
    </xf>
    <xf numFmtId="0" fontId="9" fillId="0" borderId="13" xfId="42" applyFont="1" applyBorder="1" applyAlignment="1">
      <alignment horizontal="left" vertical="center" wrapText="1"/>
    </xf>
    <xf numFmtId="0" fontId="9" fillId="5" borderId="13" xfId="42" applyFont="1" applyFill="1" applyBorder="1" applyAlignment="1">
      <alignment horizontal="center" vertical="center"/>
    </xf>
    <xf numFmtId="0" fontId="9" fillId="0" borderId="31" xfId="42" applyFont="1" applyBorder="1" applyAlignment="1">
      <alignment horizontal="center" vertical="center"/>
    </xf>
    <xf numFmtId="177" fontId="9" fillId="0" borderId="31" xfId="42" applyNumberFormat="1" applyFont="1" applyBorder="1" applyAlignment="1">
      <alignment horizontal="center" vertical="center"/>
    </xf>
    <xf numFmtId="0" fontId="9" fillId="0" borderId="13" xfId="42" applyFont="1" applyBorder="1" applyAlignment="1">
      <alignment horizontal="center" vertical="center"/>
    </xf>
    <xf numFmtId="177" fontId="9" fillId="0" borderId="13" xfId="42" applyNumberFormat="1" applyFont="1" applyBorder="1" applyAlignment="1">
      <alignment horizontal="center" vertical="center"/>
    </xf>
    <xf numFmtId="0" fontId="9" fillId="5" borderId="13" xfId="42" applyFont="1" applyFill="1" applyBorder="1" applyAlignment="1">
      <alignment horizontal="center" vertical="center"/>
    </xf>
    <xf numFmtId="177" fontId="9" fillId="5" borderId="13" xfId="42" applyNumberFormat="1" applyFont="1" applyFill="1" applyBorder="1" applyAlignment="1">
      <alignment horizontal="center" vertical="center"/>
    </xf>
    <xf numFmtId="0" fontId="9" fillId="0" borderId="31" xfId="42" applyFont="1" applyBorder="1" applyAlignment="1">
      <alignment horizontal="left" vertical="center" wrapText="1"/>
    </xf>
    <xf numFmtId="0" fontId="9" fillId="0" borderId="13" xfId="42" applyFont="1" applyBorder="1" applyAlignment="1">
      <alignment horizontal="left" vertical="center" wrapText="1"/>
    </xf>
    <xf numFmtId="0" fontId="9" fillId="5" borderId="13" xfId="42" applyFont="1" applyFill="1" applyBorder="1" applyAlignment="1">
      <alignment horizontal="left" vertical="center"/>
    </xf>
    <xf numFmtId="182" fontId="52" fillId="5" borderId="13" xfId="42" applyNumberFormat="1" applyFont="1" applyFill="1" applyBorder="1" applyAlignment="1">
      <alignment horizontal="center" vertical="center"/>
    </xf>
  </cellXfs>
  <cellStyles count="47">
    <cellStyle name="Comma0" xfId="3" xr:uid="{00000000-0005-0000-0000-000000000000}"/>
    <cellStyle name="Currency0" xfId="4" xr:uid="{00000000-0005-0000-0000-000001000000}"/>
    <cellStyle name="Date" xfId="5" xr:uid="{00000000-0005-0000-0000-000002000000}"/>
    <cellStyle name="Fixed" xfId="6" xr:uid="{00000000-0005-0000-0000-000003000000}"/>
    <cellStyle name="Followed Hyperlink" xfId="7" xr:uid="{00000000-0005-0000-0000-000004000000}"/>
    <cellStyle name="Heading 1" xfId="8" xr:uid="{00000000-0005-0000-0000-000005000000}"/>
    <cellStyle name="Heading 2" xfId="9" xr:uid="{00000000-0005-0000-0000-000006000000}"/>
    <cellStyle name="Hyperlink" xfId="10" xr:uid="{00000000-0005-0000-0000-000007000000}"/>
    <cellStyle name="Normal - Style1" xfId="11" xr:uid="{00000000-0005-0000-0000-000008000000}"/>
    <cellStyle name="Normal_12 2 2" xfId="39" xr:uid="{1240B210-380C-4DC1-83E4-132B316CF4C6}"/>
    <cellStyle name="Total" xfId="12" xr:uid="{00000000-0005-0000-0000-000009000000}"/>
    <cellStyle name="一般_MONTHLY SCHEDULE" xfId="13" xr:uid="{00000000-0005-0000-0000-00000A000000}"/>
    <cellStyle name="똿뗦먛귟 [0.00]_PRODUCT DETAIL Q1" xfId="14" xr:uid="{00000000-0005-0000-0000-00000B000000}"/>
    <cellStyle name="똿뗦먛귟_PRODUCT DETAIL Q1" xfId="15" xr:uid="{00000000-0005-0000-0000-00000C000000}"/>
    <cellStyle name="標準" xfId="0" builtinId="0"/>
    <cellStyle name="標準 10 2" xfId="34" xr:uid="{FE8A597A-AD09-4E41-B654-45F806E602F4}"/>
    <cellStyle name="標準 10 2 2 3 2 2" xfId="41" xr:uid="{730701AD-CA74-4997-89F4-90596FF933FE}"/>
    <cellStyle name="標準 10 2 3" xfId="29" xr:uid="{234B7F00-8E01-49CF-86C5-65362C2381D7}"/>
    <cellStyle name="標準 10 2 3 2 2 2" xfId="28" xr:uid="{2BC8B9D9-76C8-4A5C-AB58-FF97D0956F6B}"/>
    <cellStyle name="標準 18 2" xfId="33" xr:uid="{EEAF2064-7A46-4AB7-A8C9-84776F0190E5}"/>
    <cellStyle name="標準 2" xfId="1" xr:uid="{00000000-0005-0000-0000-00000E000000}"/>
    <cellStyle name="標準 2 10" xfId="42" xr:uid="{1768A053-E0FC-4E6A-901B-11BA85E1B25D}"/>
    <cellStyle name="標準 2 2" xfId="27" xr:uid="{92C5B070-FA23-4F41-A072-E6E05783E19E}"/>
    <cellStyle name="標準 27 2" xfId="35" xr:uid="{7DF949B5-05F1-4DE7-8881-227F567A403D}"/>
    <cellStyle name="標準 29" xfId="44" xr:uid="{CB7541B7-F960-44D0-B141-54AB5EE20B3B}"/>
    <cellStyle name="標準 29 2" xfId="38" xr:uid="{B20EEC98-99E8-4295-A454-70D0AAB7A38A}"/>
    <cellStyle name="標準 3" xfId="16" xr:uid="{00000000-0005-0000-0000-00000F000000}"/>
    <cellStyle name="標準 3 13" xfId="32" xr:uid="{AEBFC6DF-CA19-482B-96F9-3F9E75962029}"/>
    <cellStyle name="標準 3 13 2" xfId="30" xr:uid="{7F207BA5-5A9F-490D-8CC9-64BF170A6747}"/>
    <cellStyle name="標準 3 2 9" xfId="31" xr:uid="{D99A501C-A597-4819-98B3-E2DA09FC827C}"/>
    <cellStyle name="標準 30 2" xfId="36" xr:uid="{03F4A353-C244-4D32-BE56-B722B1820396}"/>
    <cellStyle name="標準 31" xfId="37" xr:uid="{BDA7268E-0036-4E27-B269-DB803FF3FD26}"/>
    <cellStyle name="標準 34 2" xfId="40" xr:uid="{3AC98A8B-7229-48C5-9D4D-E8F3BE3652D8}"/>
    <cellStyle name="標準 4" xfId="2" xr:uid="{00000000-0005-0000-0000-000010000000}"/>
    <cellStyle name="標準 5" xfId="26" xr:uid="{DBED9807-5AC1-4460-9FAF-B3D656DADB5C}"/>
    <cellStyle name="標準 52" xfId="45" xr:uid="{6527442B-5B73-484C-ACAC-36957A8FE0D1}"/>
    <cellStyle name="標準 53" xfId="43" xr:uid="{00BCDB0C-D66C-4F81-968E-B9A0245EE1CD}"/>
    <cellStyle name="標準 6" xfId="46" xr:uid="{376D4F9D-1B08-40A3-BD9F-6ACB9874C285}"/>
    <cellStyle name="믅됞 [0.00]_PRODUCT DETAIL Q1" xfId="17" xr:uid="{00000000-0005-0000-0000-000011000000}"/>
    <cellStyle name="믅됞_PRODUCT DETAIL Q1" xfId="18" xr:uid="{00000000-0005-0000-0000-000012000000}"/>
    <cellStyle name="백분율_HOBONG" xfId="19" xr:uid="{00000000-0005-0000-0000-000013000000}"/>
    <cellStyle name="뷭?_BOOKSHIP" xfId="20" xr:uid="{00000000-0005-0000-0000-000014000000}"/>
    <cellStyle name="콤마 [0]_1202" xfId="21" xr:uid="{00000000-0005-0000-0000-000015000000}"/>
    <cellStyle name="콤마_1202" xfId="22" xr:uid="{00000000-0005-0000-0000-000016000000}"/>
    <cellStyle name="통화 [0]_1202" xfId="23" xr:uid="{00000000-0005-0000-0000-000017000000}"/>
    <cellStyle name="통화_1202" xfId="24" xr:uid="{00000000-0005-0000-0000-000018000000}"/>
    <cellStyle name="표준_(정보부문)월별인원계획" xfId="25" xr:uid="{00000000-0005-0000-0000-000019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169CBF96-42C1-4222-8400-45137CF005EC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72283332-0724-41EA-A63C-AC99B112CB28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08761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876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877011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877011"/>
        </a:xfrm>
        <a:prstGeom prst="rect">
          <a:avLst/>
        </a:prstGeom>
      </xdr:spPr>
    </xdr:pic>
    <xdr:clientData/>
  </xdr:oneCellAnchor>
  <xdr:twoCellAnchor editAs="absolute">
    <xdr:from>
      <xdr:col>16</xdr:col>
      <xdr:colOff>837418</xdr:colOff>
      <xdr:row>9</xdr:row>
      <xdr:rowOff>9005</xdr:rowOff>
    </xdr:from>
    <xdr:to>
      <xdr:col>19</xdr:col>
      <xdr:colOff>3848099</xdr:colOff>
      <xdr:row>23</xdr:row>
      <xdr:rowOff>314498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3506918" y="5101070"/>
          <a:ext cx="6844494" cy="887799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19</xdr:col>
      <xdr:colOff>776378</xdr:colOff>
      <xdr:row>1</xdr:row>
      <xdr:rowOff>285750</xdr:rowOff>
    </xdr:from>
    <xdr:ext cx="2795495" cy="2405062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279691" y="1285875"/>
          <a:ext cx="2795495" cy="240506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8761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876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03452" cy="1000125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3452" cy="100012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</xdr:row>
      <xdr:rowOff>18847</xdr:rowOff>
    </xdr:from>
    <xdr:to>
      <xdr:col>3</xdr:col>
      <xdr:colOff>381000</xdr:colOff>
      <xdr:row>2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0" y="1257097"/>
          <a:ext cx="7548563" cy="838403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Bangkok, Thailand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15</xdr:col>
      <xdr:colOff>155858</xdr:colOff>
      <xdr:row>2</xdr:row>
      <xdr:rowOff>303065</xdr:rowOff>
    </xdr:from>
    <xdr:ext cx="3368389" cy="2006746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1348983" y="2160440"/>
          <a:ext cx="3368389" cy="2006746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10</xdr:col>
      <xdr:colOff>881062</xdr:colOff>
      <xdr:row>20</xdr:row>
      <xdr:rowOff>578015</xdr:rowOff>
    </xdr:from>
    <xdr:ext cx="4786312" cy="2098278"/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68625" y="14817890"/>
          <a:ext cx="4786312" cy="209827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59999389629810485"/>
  </sheetPr>
  <dimension ref="A1:AM34"/>
  <sheetViews>
    <sheetView tabSelected="1" view="pageBreakPreview" zoomScale="40" zoomScaleNormal="40" zoomScaleSheetLayoutView="40" zoomScalePageLayoutView="25" workbookViewId="0">
      <selection activeCell="L16" sqref="A9:L16"/>
    </sheetView>
  </sheetViews>
  <sheetFormatPr defaultColWidth="9" defaultRowHeight="15"/>
  <cols>
    <col min="1" max="1" width="56" style="4" customWidth="1"/>
    <col min="2" max="2" width="21.8984375" style="4" customWidth="1"/>
    <col min="3" max="3" width="19.09765625" style="4" customWidth="1"/>
    <col min="4" max="4" width="9.09765625" style="4" customWidth="1"/>
    <col min="5" max="5" width="20.3984375" style="4" customWidth="1"/>
    <col min="6" max="6" width="9.09765625" style="4" customWidth="1"/>
    <col min="7" max="7" width="20.3984375" style="4" customWidth="1"/>
    <col min="8" max="8" width="8" style="4" customWidth="1"/>
    <col min="9" max="9" width="20.3984375" style="4" customWidth="1"/>
    <col min="10" max="10" width="9.8984375" style="4" customWidth="1"/>
    <col min="11" max="11" width="18.09765625" style="4" customWidth="1"/>
    <col min="12" max="12" width="7.8984375" style="4" customWidth="1"/>
    <col min="13" max="16" width="19.5" style="4" customWidth="1"/>
    <col min="17" max="17" width="27" style="4" customWidth="1"/>
    <col min="18" max="18" width="9.69921875" style="4" customWidth="1"/>
    <col min="19" max="19" width="13.8984375" style="4" customWidth="1"/>
    <col min="20" max="20" width="59" style="4" customWidth="1"/>
    <col min="21" max="25" width="9.19921875" style="4" customWidth="1"/>
    <col min="26" max="28" width="9.19921875" style="4" hidden="1" customWidth="1"/>
    <col min="29" max="29" width="8.09765625" style="4" hidden="1" customWidth="1"/>
    <col min="30" max="30" width="15.8984375" style="4" hidden="1" customWidth="1"/>
    <col min="31" max="38" width="9" style="4" hidden="1" customWidth="1"/>
    <col min="39" max="39" width="9" style="4" customWidth="1"/>
    <col min="40" max="16384" width="9" style="4"/>
  </cols>
  <sheetData>
    <row r="1" spans="1:39" s="3" customFormat="1" ht="78.75" customHeight="1">
      <c r="A1" s="1" t="s">
        <v>15</v>
      </c>
      <c r="B1" s="2"/>
      <c r="C1" s="2"/>
      <c r="D1" s="2"/>
      <c r="E1" s="2"/>
      <c r="F1" s="2"/>
      <c r="G1" s="2"/>
      <c r="H1" s="2"/>
      <c r="I1" s="2"/>
      <c r="J1" s="2"/>
      <c r="K1" s="21"/>
      <c r="L1" s="21"/>
      <c r="M1" s="102" t="s">
        <v>0</v>
      </c>
      <c r="N1" s="102"/>
      <c r="O1" s="102"/>
      <c r="P1" s="102"/>
      <c r="Q1" s="102"/>
      <c r="R1" s="24"/>
      <c r="S1" s="24"/>
      <c r="T1" s="24"/>
    </row>
    <row r="2" spans="1:39" s="3" customFormat="1" ht="66.75" customHeight="1">
      <c r="A2" s="5"/>
      <c r="B2" s="6"/>
      <c r="C2" s="6"/>
      <c r="D2" s="6"/>
      <c r="E2" s="6"/>
      <c r="F2" s="6"/>
      <c r="G2" s="23"/>
      <c r="H2" s="6"/>
      <c r="I2" s="6"/>
      <c r="J2" s="6"/>
      <c r="K2" s="6"/>
      <c r="L2" s="6"/>
      <c r="M2" s="19"/>
      <c r="O2" s="20" t="s">
        <v>14</v>
      </c>
      <c r="P2" s="80">
        <v>46210</v>
      </c>
      <c r="Q2" s="80"/>
      <c r="R2" s="22" t="s">
        <v>16</v>
      </c>
    </row>
    <row r="3" spans="1:39" s="9" customFormat="1" ht="70.5" customHeight="1">
      <c r="A3" s="7" t="s">
        <v>13</v>
      </c>
      <c r="B3" s="8"/>
      <c r="C3" s="8"/>
      <c r="D3" s="8"/>
      <c r="E3" s="8"/>
      <c r="F3" s="8"/>
      <c r="J3" s="10"/>
      <c r="K3" s="80"/>
      <c r="L3" s="80"/>
      <c r="M3" s="11"/>
      <c r="N3" s="11"/>
      <c r="O3" s="11"/>
      <c r="P3" s="11"/>
      <c r="Q3" s="12"/>
      <c r="R3" s="11"/>
    </row>
    <row r="4" spans="1:39" s="14" customFormat="1" ht="38.25" customHeight="1">
      <c r="A4" s="94" t="s">
        <v>12</v>
      </c>
      <c r="B4" s="97" t="s">
        <v>1</v>
      </c>
      <c r="C4" s="97" t="s">
        <v>2</v>
      </c>
      <c r="D4" s="97"/>
      <c r="E4" s="97"/>
      <c r="F4" s="97"/>
      <c r="G4" s="97" t="s">
        <v>11</v>
      </c>
      <c r="H4" s="97"/>
      <c r="I4" s="97" t="s">
        <v>10</v>
      </c>
      <c r="J4" s="97"/>
      <c r="K4" s="103" t="s">
        <v>9</v>
      </c>
      <c r="L4" s="104"/>
      <c r="M4" s="13"/>
    </row>
    <row r="5" spans="1:39" s="14" customFormat="1" ht="38.25" customHeight="1">
      <c r="A5" s="95"/>
      <c r="B5" s="98"/>
      <c r="C5" s="105" t="s">
        <v>8</v>
      </c>
      <c r="D5" s="105"/>
      <c r="E5" s="108" t="s">
        <v>3</v>
      </c>
      <c r="F5" s="108"/>
      <c r="G5" s="108" t="s">
        <v>19</v>
      </c>
      <c r="H5" s="108"/>
      <c r="I5" s="108" t="s">
        <v>3</v>
      </c>
      <c r="J5" s="108"/>
      <c r="K5" s="106" t="s">
        <v>7</v>
      </c>
      <c r="L5" s="107"/>
      <c r="M5" s="15"/>
    </row>
    <row r="6" spans="1:39" s="14" customFormat="1" ht="25.5" customHeight="1">
      <c r="A6" s="95"/>
      <c r="B6" s="98"/>
      <c r="C6" s="105"/>
      <c r="D6" s="105"/>
      <c r="E6" s="108"/>
      <c r="F6" s="108"/>
      <c r="G6" s="108"/>
      <c r="H6" s="108"/>
      <c r="I6" s="108"/>
      <c r="J6" s="108"/>
      <c r="K6" s="106"/>
      <c r="L6" s="107"/>
      <c r="M6" s="15"/>
    </row>
    <row r="7" spans="1:39" s="14" customFormat="1" ht="38.25" hidden="1" customHeight="1">
      <c r="A7" s="95"/>
      <c r="B7" s="98"/>
      <c r="C7" s="105"/>
      <c r="D7" s="105"/>
      <c r="E7" s="108"/>
      <c r="F7" s="108"/>
      <c r="G7" s="108"/>
      <c r="H7" s="108"/>
      <c r="I7" s="108"/>
      <c r="J7" s="108"/>
      <c r="K7" s="106"/>
      <c r="L7" s="107"/>
      <c r="M7" s="15"/>
    </row>
    <row r="8" spans="1:39" s="14" customFormat="1" ht="38.25" customHeight="1">
      <c r="A8" s="96"/>
      <c r="B8" s="99"/>
      <c r="C8" s="25"/>
      <c r="D8" s="25"/>
      <c r="E8" s="25"/>
      <c r="F8" s="25"/>
      <c r="G8" s="100"/>
      <c r="H8" s="100"/>
      <c r="I8" s="101" t="s">
        <v>4</v>
      </c>
      <c r="J8" s="101"/>
      <c r="K8" s="90" t="s">
        <v>17</v>
      </c>
      <c r="L8" s="91"/>
      <c r="M8" s="16"/>
      <c r="Z8" s="55"/>
      <c r="AA8" s="55"/>
      <c r="AB8" s="55"/>
      <c r="AC8" s="56"/>
      <c r="AD8" s="56"/>
      <c r="AE8" s="56"/>
      <c r="AF8" s="56"/>
      <c r="AG8" s="56"/>
      <c r="AH8" s="56"/>
      <c r="AI8" s="56"/>
      <c r="AJ8" s="56"/>
      <c r="AK8" s="56"/>
      <c r="AL8" s="56" t="s">
        <v>41</v>
      </c>
      <c r="AM8" s="56"/>
    </row>
    <row r="9" spans="1:39" s="18" customFormat="1" ht="45.75" customHeight="1">
      <c r="A9" s="109" t="str">
        <f t="shared" ref="A9" si="0">IF(AND(D9="木",F9="木"),AL9,"★"&amp;AL9)</f>
        <v>YM INCEPTION</v>
      </c>
      <c r="B9" s="111" t="str">
        <f t="shared" ref="B9" si="1">AA9</f>
        <v>247S</v>
      </c>
      <c r="C9" s="110">
        <f t="shared" ref="C9" si="2">AB9</f>
        <v>46212</v>
      </c>
      <c r="D9" s="110" t="str">
        <f t="shared" ref="D9" si="3">TEXT(C9,"aaa")</f>
        <v>木</v>
      </c>
      <c r="E9" s="110">
        <f t="shared" ref="E9" si="4">AC9</f>
        <v>46212</v>
      </c>
      <c r="F9" s="110" t="str">
        <f t="shared" ref="F9" si="5">TEXT(E9,"aaa")</f>
        <v>木</v>
      </c>
      <c r="G9" s="110">
        <f t="shared" ref="G9" si="6">AD9</f>
        <v>46215</v>
      </c>
      <c r="H9" s="110" t="str">
        <f t="shared" ref="H9" si="7">TEXT(G9,"aaa")</f>
        <v>日</v>
      </c>
      <c r="I9" s="110">
        <f t="shared" ref="I9" si="8">AE9</f>
        <v>46215</v>
      </c>
      <c r="J9" s="121" t="str">
        <f t="shared" ref="J9" si="9">TEXT(I9,"aaa")</f>
        <v>日</v>
      </c>
      <c r="K9" s="121">
        <f t="shared" ref="K9" si="10">AG9</f>
        <v>46225</v>
      </c>
      <c r="L9" s="120" t="str">
        <f t="shared" ref="L9" si="11">TEXT(K9,"aaa")</f>
        <v>水</v>
      </c>
      <c r="M9" s="17"/>
      <c r="Z9" s="118" t="s">
        <v>40</v>
      </c>
      <c r="AA9" s="113" t="s">
        <v>45</v>
      </c>
      <c r="AB9" s="119">
        <v>46212</v>
      </c>
      <c r="AC9" s="119">
        <v>46212</v>
      </c>
      <c r="AD9" s="117">
        <v>46215</v>
      </c>
      <c r="AE9" s="117">
        <v>46215</v>
      </c>
      <c r="AF9" s="116" t="s">
        <v>44</v>
      </c>
      <c r="AG9" s="117">
        <v>46225</v>
      </c>
      <c r="AH9" s="116" t="s">
        <v>42</v>
      </c>
      <c r="AJ9" s="69" t="s">
        <v>40</v>
      </c>
      <c r="AL9" s="57" t="str">
        <f t="shared" ref="AL9:AL16" si="12">IF(Z9=AJ9,Z9,"※"&amp;Z9)</f>
        <v>YM INCEPTION</v>
      </c>
    </row>
    <row r="10" spans="1:39" s="54" customFormat="1" ht="45.75" customHeight="1">
      <c r="A10" s="58" t="str">
        <f t="shared" ref="A10:A11" si="13">IF(AND(D10="木",F10="木"),AL10,"★"&amp;AL10)</f>
        <v>YM IMPROVEMENT</v>
      </c>
      <c r="B10" s="59" t="str">
        <f t="shared" ref="B10:B11" si="14">AA10</f>
        <v>276S</v>
      </c>
      <c r="C10" s="60">
        <f t="shared" ref="C10:C11" si="15">AB10</f>
        <v>46219</v>
      </c>
      <c r="D10" s="60" t="str">
        <f t="shared" ref="D10:D11" si="16">TEXT(C10,"aaa")</f>
        <v>木</v>
      </c>
      <c r="E10" s="60">
        <f t="shared" ref="E10:E11" si="17">AC10</f>
        <v>46219</v>
      </c>
      <c r="F10" s="60" t="str">
        <f t="shared" ref="F10:F11" si="18">TEXT(E10,"aaa")</f>
        <v>木</v>
      </c>
      <c r="G10" s="60">
        <f t="shared" ref="G10:G11" si="19">AD10</f>
        <v>46222</v>
      </c>
      <c r="H10" s="60" t="str">
        <f t="shared" ref="H10:H11" si="20">TEXT(G10,"aaa")</f>
        <v>日</v>
      </c>
      <c r="I10" s="60">
        <f t="shared" ref="I10:I11" si="21">AE10</f>
        <v>46222</v>
      </c>
      <c r="J10" s="61" t="str">
        <f t="shared" ref="J10:J11" si="22">TEXT(I10,"aaa")</f>
        <v>日</v>
      </c>
      <c r="K10" s="61">
        <f t="shared" ref="K10:K11" si="23">AG10</f>
        <v>46232</v>
      </c>
      <c r="L10" s="62" t="str">
        <f t="shared" ref="L10:L11" si="24">TEXT(K10,"aaa")</f>
        <v>水</v>
      </c>
      <c r="M10" s="17"/>
      <c r="Z10" s="112" t="s">
        <v>43</v>
      </c>
      <c r="AA10" s="114" t="s">
        <v>46</v>
      </c>
      <c r="AB10" s="115">
        <v>46219</v>
      </c>
      <c r="AC10" s="115">
        <v>46219</v>
      </c>
      <c r="AD10" s="115">
        <v>46222</v>
      </c>
      <c r="AE10" s="115">
        <v>46222</v>
      </c>
      <c r="AF10" s="114" t="s">
        <v>44</v>
      </c>
      <c r="AG10" s="115">
        <v>46232</v>
      </c>
      <c r="AH10" s="114" t="s">
        <v>42</v>
      </c>
      <c r="AJ10" s="68" t="s">
        <v>43</v>
      </c>
      <c r="AL10" s="57" t="str">
        <f t="shared" si="12"/>
        <v>YM IMPROVEMENT</v>
      </c>
    </row>
    <row r="11" spans="1:39" s="54" customFormat="1" ht="45.75" customHeight="1">
      <c r="A11" s="58" t="str">
        <f t="shared" si="13"/>
        <v>HORAI BRIDGE</v>
      </c>
      <c r="B11" s="59" t="str">
        <f t="shared" si="14"/>
        <v>226S</v>
      </c>
      <c r="C11" s="60">
        <f t="shared" si="15"/>
        <v>46226</v>
      </c>
      <c r="D11" s="60" t="str">
        <f t="shared" si="16"/>
        <v>木</v>
      </c>
      <c r="E11" s="60">
        <f t="shared" si="17"/>
        <v>46226</v>
      </c>
      <c r="F11" s="60" t="str">
        <f t="shared" si="18"/>
        <v>木</v>
      </c>
      <c r="G11" s="60">
        <f t="shared" si="19"/>
        <v>46229</v>
      </c>
      <c r="H11" s="60" t="str">
        <f t="shared" si="20"/>
        <v>日</v>
      </c>
      <c r="I11" s="60">
        <f t="shared" si="21"/>
        <v>46229</v>
      </c>
      <c r="J11" s="61" t="str">
        <f t="shared" si="22"/>
        <v>日</v>
      </c>
      <c r="K11" s="61">
        <f t="shared" si="23"/>
        <v>46239</v>
      </c>
      <c r="L11" s="62" t="str">
        <f t="shared" si="24"/>
        <v>水</v>
      </c>
      <c r="M11" s="17"/>
      <c r="Z11" s="118" t="s">
        <v>39</v>
      </c>
      <c r="AA11" s="113" t="s">
        <v>47</v>
      </c>
      <c r="AB11" s="117">
        <v>46226</v>
      </c>
      <c r="AC11" s="117">
        <v>46226</v>
      </c>
      <c r="AD11" s="117">
        <v>46229</v>
      </c>
      <c r="AE11" s="117">
        <v>46229</v>
      </c>
      <c r="AF11" s="116" t="s">
        <v>44</v>
      </c>
      <c r="AG11" s="117">
        <v>46239</v>
      </c>
      <c r="AH11" s="116" t="s">
        <v>42</v>
      </c>
      <c r="AJ11" s="69" t="s">
        <v>39</v>
      </c>
      <c r="AL11" s="57" t="str">
        <f t="shared" si="12"/>
        <v>HORAI BRIDGE</v>
      </c>
    </row>
    <row r="12" spans="1:39" s="18" customFormat="1" ht="45.75" customHeight="1">
      <c r="A12" s="58" t="str">
        <f t="shared" ref="A12:A16" si="25">IF(AND(D12="木",F12="木"),AL12,"★"&amp;AL12)</f>
        <v>YM IMMENSE</v>
      </c>
      <c r="B12" s="59" t="str">
        <f t="shared" ref="B12:B16" si="26">AA12</f>
        <v>409S</v>
      </c>
      <c r="C12" s="60">
        <f t="shared" ref="C12:C16" si="27">AB12</f>
        <v>46233</v>
      </c>
      <c r="D12" s="60" t="str">
        <f t="shared" ref="D12:D16" si="28">TEXT(C12,"aaa")</f>
        <v>木</v>
      </c>
      <c r="E12" s="60">
        <f t="shared" ref="E12:E16" si="29">AC12</f>
        <v>46233</v>
      </c>
      <c r="F12" s="60" t="str">
        <f t="shared" ref="F12:F16" si="30">TEXT(E12,"aaa")</f>
        <v>木</v>
      </c>
      <c r="G12" s="60">
        <f t="shared" ref="G12:G16" si="31">AD12</f>
        <v>46236</v>
      </c>
      <c r="H12" s="60" t="str">
        <f t="shared" ref="H12:H16" si="32">TEXT(G12,"aaa")</f>
        <v>日</v>
      </c>
      <c r="I12" s="60">
        <f t="shared" ref="I12:I16" si="33">AE12</f>
        <v>46236</v>
      </c>
      <c r="J12" s="61" t="str">
        <f t="shared" ref="J12:J16" si="34">TEXT(I12,"aaa")</f>
        <v>日</v>
      </c>
      <c r="K12" s="61">
        <f t="shared" ref="K12:K16" si="35">AG12</f>
        <v>46246</v>
      </c>
      <c r="L12" s="62" t="str">
        <f t="shared" ref="L12:L16" si="36">TEXT(K12,"aaa")</f>
        <v>水</v>
      </c>
      <c r="M12" s="17"/>
      <c r="Z12" s="122" t="s">
        <v>38</v>
      </c>
      <c r="AA12" s="125" t="s">
        <v>48</v>
      </c>
      <c r="AB12" s="126">
        <v>46233</v>
      </c>
      <c r="AC12" s="126">
        <v>46233</v>
      </c>
      <c r="AD12" s="126">
        <v>46236</v>
      </c>
      <c r="AE12" s="126">
        <v>46236</v>
      </c>
      <c r="AF12" s="125" t="s">
        <v>44</v>
      </c>
      <c r="AG12" s="126">
        <v>46246</v>
      </c>
      <c r="AH12" s="125" t="s">
        <v>42</v>
      </c>
      <c r="AJ12" s="131" t="s">
        <v>38</v>
      </c>
      <c r="AL12" s="57" t="str">
        <f t="shared" si="12"/>
        <v>YM IMMENSE</v>
      </c>
    </row>
    <row r="13" spans="1:39" s="18" customFormat="1" ht="45.75" customHeight="1">
      <c r="A13" s="58" t="str">
        <f t="shared" si="25"/>
        <v>YM INCEPTION</v>
      </c>
      <c r="B13" s="59" t="str">
        <f t="shared" si="26"/>
        <v>248S</v>
      </c>
      <c r="C13" s="60">
        <f t="shared" si="27"/>
        <v>46240</v>
      </c>
      <c r="D13" s="60" t="str">
        <f t="shared" si="28"/>
        <v>木</v>
      </c>
      <c r="E13" s="60">
        <f t="shared" si="29"/>
        <v>46240</v>
      </c>
      <c r="F13" s="60" t="str">
        <f t="shared" si="30"/>
        <v>木</v>
      </c>
      <c r="G13" s="60">
        <f t="shared" si="31"/>
        <v>46243</v>
      </c>
      <c r="H13" s="60" t="str">
        <f t="shared" si="32"/>
        <v>日</v>
      </c>
      <c r="I13" s="60">
        <f t="shared" si="33"/>
        <v>46243</v>
      </c>
      <c r="J13" s="61" t="str">
        <f t="shared" si="34"/>
        <v>日</v>
      </c>
      <c r="K13" s="61">
        <f t="shared" si="35"/>
        <v>46253</v>
      </c>
      <c r="L13" s="62" t="str">
        <f t="shared" si="36"/>
        <v>水</v>
      </c>
      <c r="M13" s="17"/>
      <c r="Z13" s="133" t="s">
        <v>40</v>
      </c>
      <c r="AA13" s="124" t="s">
        <v>49</v>
      </c>
      <c r="AB13" s="134">
        <v>46240</v>
      </c>
      <c r="AC13" s="134">
        <v>46240</v>
      </c>
      <c r="AD13" s="130">
        <v>46243</v>
      </c>
      <c r="AE13" s="130">
        <v>46243</v>
      </c>
      <c r="AF13" s="129" t="s">
        <v>44</v>
      </c>
      <c r="AG13" s="130">
        <v>46253</v>
      </c>
      <c r="AH13" s="129" t="s">
        <v>42</v>
      </c>
      <c r="AJ13" s="133" t="s">
        <v>40</v>
      </c>
      <c r="AL13" s="57" t="str">
        <f t="shared" si="12"/>
        <v>YM INCEPTION</v>
      </c>
    </row>
    <row r="14" spans="1:39" s="18" customFormat="1" ht="45.75" customHeight="1">
      <c r="A14" s="58" t="str">
        <f t="shared" si="25"/>
        <v>YM IMPROVEMENT</v>
      </c>
      <c r="B14" s="59" t="str">
        <f t="shared" si="26"/>
        <v>277S</v>
      </c>
      <c r="C14" s="60">
        <f t="shared" si="27"/>
        <v>46247</v>
      </c>
      <c r="D14" s="60" t="str">
        <f t="shared" si="28"/>
        <v>木</v>
      </c>
      <c r="E14" s="60">
        <f t="shared" si="29"/>
        <v>46247</v>
      </c>
      <c r="F14" s="60" t="str">
        <f t="shared" si="30"/>
        <v>木</v>
      </c>
      <c r="G14" s="60">
        <f t="shared" si="31"/>
        <v>46250</v>
      </c>
      <c r="H14" s="60" t="str">
        <f t="shared" si="32"/>
        <v>日</v>
      </c>
      <c r="I14" s="60">
        <f t="shared" si="33"/>
        <v>46250</v>
      </c>
      <c r="J14" s="61" t="str">
        <f t="shared" si="34"/>
        <v>日</v>
      </c>
      <c r="K14" s="61">
        <f t="shared" si="35"/>
        <v>46260</v>
      </c>
      <c r="L14" s="62" t="str">
        <f t="shared" si="36"/>
        <v>水</v>
      </c>
      <c r="M14" s="17"/>
      <c r="Z14" s="123" t="s">
        <v>43</v>
      </c>
      <c r="AA14" s="127" t="s">
        <v>50</v>
      </c>
      <c r="AB14" s="128">
        <v>46247</v>
      </c>
      <c r="AC14" s="128">
        <v>46247</v>
      </c>
      <c r="AD14" s="128">
        <v>46250</v>
      </c>
      <c r="AE14" s="128">
        <v>46250</v>
      </c>
      <c r="AF14" s="127" t="s">
        <v>44</v>
      </c>
      <c r="AG14" s="128">
        <v>46260</v>
      </c>
      <c r="AH14" s="127" t="s">
        <v>42</v>
      </c>
      <c r="AJ14" s="132" t="s">
        <v>43</v>
      </c>
      <c r="AL14" s="57" t="str">
        <f t="shared" si="12"/>
        <v>YM IMPROVEMENT</v>
      </c>
    </row>
    <row r="15" spans="1:39" s="18" customFormat="1" ht="45.75" customHeight="1">
      <c r="A15" s="58" t="str">
        <f t="shared" si="25"/>
        <v>HORAI BRIDGE</v>
      </c>
      <c r="B15" s="59" t="str">
        <f t="shared" si="26"/>
        <v>227S</v>
      </c>
      <c r="C15" s="60">
        <f t="shared" si="27"/>
        <v>46254</v>
      </c>
      <c r="D15" s="60" t="str">
        <f t="shared" si="28"/>
        <v>木</v>
      </c>
      <c r="E15" s="60">
        <f t="shared" si="29"/>
        <v>46254</v>
      </c>
      <c r="F15" s="60" t="str">
        <f t="shared" si="30"/>
        <v>木</v>
      </c>
      <c r="G15" s="60">
        <f t="shared" si="31"/>
        <v>46257</v>
      </c>
      <c r="H15" s="60" t="str">
        <f t="shared" si="32"/>
        <v>日</v>
      </c>
      <c r="I15" s="60">
        <f t="shared" si="33"/>
        <v>46257</v>
      </c>
      <c r="J15" s="61" t="str">
        <f t="shared" si="34"/>
        <v>日</v>
      </c>
      <c r="K15" s="61">
        <f t="shared" si="35"/>
        <v>46267</v>
      </c>
      <c r="L15" s="62" t="str">
        <f t="shared" si="36"/>
        <v>水</v>
      </c>
      <c r="M15" s="17"/>
      <c r="Z15" s="133" t="s">
        <v>39</v>
      </c>
      <c r="AA15" s="124" t="s">
        <v>51</v>
      </c>
      <c r="AB15" s="130">
        <v>46254</v>
      </c>
      <c r="AC15" s="130">
        <v>46254</v>
      </c>
      <c r="AD15" s="130">
        <v>46257</v>
      </c>
      <c r="AE15" s="130">
        <v>46257</v>
      </c>
      <c r="AF15" s="129" t="s">
        <v>44</v>
      </c>
      <c r="AG15" s="130">
        <v>46267</v>
      </c>
      <c r="AH15" s="129" t="s">
        <v>42</v>
      </c>
      <c r="AJ15" s="133" t="s">
        <v>39</v>
      </c>
      <c r="AL15" s="57" t="str">
        <f t="shared" si="12"/>
        <v>HORAI BRIDGE</v>
      </c>
    </row>
    <row r="16" spans="1:39" s="18" customFormat="1" ht="45.75" customHeight="1">
      <c r="A16" s="63" t="str">
        <f t="shared" si="25"/>
        <v>YM IMMENSE</v>
      </c>
      <c r="B16" s="64" t="str">
        <f t="shared" si="26"/>
        <v>410S</v>
      </c>
      <c r="C16" s="67">
        <f t="shared" si="27"/>
        <v>46261</v>
      </c>
      <c r="D16" s="67" t="str">
        <f t="shared" si="28"/>
        <v>木</v>
      </c>
      <c r="E16" s="67">
        <f t="shared" si="29"/>
        <v>46261</v>
      </c>
      <c r="F16" s="67" t="str">
        <f t="shared" si="30"/>
        <v>木</v>
      </c>
      <c r="G16" s="67">
        <f t="shared" si="31"/>
        <v>46264</v>
      </c>
      <c r="H16" s="67" t="str">
        <f t="shared" si="32"/>
        <v>日</v>
      </c>
      <c r="I16" s="67">
        <f t="shared" si="33"/>
        <v>46264</v>
      </c>
      <c r="J16" s="65" t="str">
        <f t="shared" si="34"/>
        <v>日</v>
      </c>
      <c r="K16" s="65">
        <f t="shared" si="35"/>
        <v>46274</v>
      </c>
      <c r="L16" s="66" t="str">
        <f t="shared" si="36"/>
        <v>水</v>
      </c>
      <c r="M16" s="17"/>
      <c r="Z16" s="123" t="s">
        <v>38</v>
      </c>
      <c r="AA16" s="127" t="s">
        <v>52</v>
      </c>
      <c r="AB16" s="128">
        <v>46261</v>
      </c>
      <c r="AC16" s="128">
        <v>46261</v>
      </c>
      <c r="AD16" s="128">
        <v>46264</v>
      </c>
      <c r="AE16" s="128">
        <v>46264</v>
      </c>
      <c r="AF16" s="127" t="s">
        <v>44</v>
      </c>
      <c r="AG16" s="128">
        <v>46274</v>
      </c>
      <c r="AH16" s="127" t="s">
        <v>42</v>
      </c>
      <c r="AJ16" s="132" t="s">
        <v>38</v>
      </c>
      <c r="AL16" s="57" t="str">
        <f t="shared" si="12"/>
        <v>YM IMMENSE</v>
      </c>
    </row>
    <row r="17" spans="1:23" s="18" customFormat="1" ht="45.75" customHeight="1">
      <c r="M17" s="17"/>
    </row>
    <row r="18" spans="1:23" s="18" customFormat="1" ht="45.75" customHeight="1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17"/>
    </row>
    <row r="19" spans="1:23" s="18" customFormat="1" ht="45.75" customHeight="1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17"/>
    </row>
    <row r="20" spans="1:23" s="14" customFormat="1" ht="45.75" customHeight="1">
      <c r="A20" s="49"/>
      <c r="B20" s="50"/>
      <c r="C20" s="51"/>
      <c r="D20" s="51"/>
      <c r="E20" s="51"/>
      <c r="F20" s="51"/>
      <c r="G20" s="51"/>
      <c r="H20" s="51"/>
      <c r="I20" s="52"/>
      <c r="J20" s="53"/>
      <c r="K20" s="51"/>
      <c r="L20" s="51"/>
      <c r="M20" s="27"/>
      <c r="N20" s="27"/>
      <c r="O20" s="29"/>
      <c r="P20" s="29"/>
      <c r="Q20" s="29"/>
    </row>
    <row r="21" spans="1:23" s="14" customFormat="1" ht="60" customHeight="1">
      <c r="A21" s="30"/>
      <c r="L21" s="28"/>
      <c r="M21" s="27"/>
      <c r="N21" s="27"/>
      <c r="O21" s="29"/>
      <c r="P21" s="29"/>
      <c r="Q21" s="29"/>
    </row>
    <row r="22" spans="1:23" customFormat="1" ht="60" customHeight="1">
      <c r="A22" s="30"/>
      <c r="B22" s="4"/>
      <c r="C22" s="4"/>
      <c r="D22" s="4"/>
      <c r="E22" s="4"/>
      <c r="F22" s="4"/>
      <c r="G22" s="4"/>
      <c r="H22" s="4"/>
      <c r="I22" s="4"/>
      <c r="J22" s="4"/>
      <c r="K22" s="4"/>
      <c r="L22" s="28"/>
      <c r="M22" s="27"/>
      <c r="N22" s="27"/>
      <c r="O22" s="29"/>
      <c r="P22" s="29"/>
      <c r="Q22" s="29"/>
    </row>
    <row r="23" spans="1:23" customFormat="1" ht="60" customHeight="1">
      <c r="A23" s="30" t="s">
        <v>20</v>
      </c>
      <c r="B23" s="14"/>
      <c r="C23" s="14"/>
      <c r="D23" s="14"/>
      <c r="E23" s="14"/>
      <c r="F23" s="14"/>
      <c r="G23" s="14"/>
      <c r="H23" s="14"/>
      <c r="I23" s="14"/>
      <c r="J23" s="28"/>
      <c r="K23" s="26"/>
      <c r="L23" s="28"/>
      <c r="M23" s="27"/>
      <c r="N23" s="27"/>
      <c r="O23" s="29"/>
      <c r="P23" s="29"/>
      <c r="Q23" s="29"/>
    </row>
    <row r="24" spans="1:23" customFormat="1" ht="60" customHeight="1">
      <c r="A24" s="30" t="s">
        <v>35</v>
      </c>
      <c r="B24" s="4"/>
      <c r="C24" s="4"/>
      <c r="D24" s="4"/>
      <c r="E24" s="4"/>
      <c r="F24" s="4"/>
      <c r="G24" s="4"/>
      <c r="H24" s="4"/>
      <c r="I24" s="4"/>
      <c r="J24" s="28"/>
      <c r="K24" s="26"/>
      <c r="L24" s="28"/>
      <c r="M24" s="27"/>
      <c r="N24" s="27"/>
      <c r="O24" s="29"/>
      <c r="P24" s="29"/>
      <c r="Q24" s="29"/>
    </row>
    <row r="25" spans="1:23" customFormat="1" ht="53.25" customHeight="1" thickBot="1">
      <c r="A25" s="31" t="s">
        <v>5</v>
      </c>
      <c r="B25" s="87" t="s">
        <v>6</v>
      </c>
      <c r="C25" s="88"/>
      <c r="D25" s="88"/>
      <c r="E25" s="88"/>
      <c r="F25" s="89"/>
      <c r="G25" s="87" t="s">
        <v>21</v>
      </c>
      <c r="H25" s="88"/>
      <c r="I25" s="88"/>
      <c r="J25" s="88"/>
      <c r="K25" s="88"/>
      <c r="L25" s="88"/>
      <c r="M25" s="88"/>
      <c r="N25" s="88"/>
      <c r="O25" s="88"/>
      <c r="P25" s="88"/>
      <c r="Q25" s="89"/>
    </row>
    <row r="26" spans="1:23" customFormat="1" ht="37.5" customHeight="1" thickTop="1">
      <c r="A26" s="70" t="s">
        <v>22</v>
      </c>
      <c r="B26" s="72" t="s">
        <v>23</v>
      </c>
      <c r="C26" s="73"/>
      <c r="D26" s="73"/>
      <c r="E26" s="73"/>
      <c r="F26" s="74"/>
      <c r="G26" s="32" t="s">
        <v>24</v>
      </c>
      <c r="H26" s="33"/>
      <c r="I26" s="34"/>
      <c r="J26" s="34"/>
      <c r="K26" s="34"/>
      <c r="L26" s="34"/>
      <c r="M26" s="35"/>
      <c r="N26" s="35"/>
      <c r="O26" s="36"/>
      <c r="P26" s="37"/>
      <c r="Q26" s="38" t="s">
        <v>18</v>
      </c>
    </row>
    <row r="27" spans="1:23" customFormat="1" ht="37.5" customHeight="1">
      <c r="A27" s="71"/>
      <c r="B27" s="75"/>
      <c r="C27" s="76"/>
      <c r="D27" s="76"/>
      <c r="E27" s="76"/>
      <c r="F27" s="77"/>
      <c r="G27" s="32" t="s">
        <v>37</v>
      </c>
      <c r="H27" s="33"/>
      <c r="I27" s="34"/>
      <c r="J27" s="34"/>
      <c r="K27" s="34"/>
      <c r="L27" s="34"/>
      <c r="M27" s="35"/>
      <c r="N27" s="35"/>
      <c r="O27" s="34"/>
      <c r="P27" s="34"/>
      <c r="Q27" s="43" t="s">
        <v>25</v>
      </c>
    </row>
    <row r="28" spans="1:23" customFormat="1" ht="37.5" customHeight="1">
      <c r="A28" s="92" t="s">
        <v>26</v>
      </c>
      <c r="B28" s="81" t="s">
        <v>27</v>
      </c>
      <c r="C28" s="82"/>
      <c r="D28" s="82"/>
      <c r="E28" s="82"/>
      <c r="F28" s="83"/>
      <c r="G28" s="44" t="s">
        <v>28</v>
      </c>
      <c r="H28" s="45"/>
      <c r="I28" s="45"/>
      <c r="J28" s="45"/>
      <c r="K28" s="45"/>
      <c r="L28" s="45"/>
      <c r="M28" s="45"/>
      <c r="N28" s="45"/>
      <c r="O28" s="45"/>
      <c r="P28" s="78" t="s">
        <v>29</v>
      </c>
      <c r="Q28" s="79"/>
    </row>
    <row r="29" spans="1:23" customFormat="1" ht="37.5" customHeight="1">
      <c r="A29" s="93"/>
      <c r="B29" s="84"/>
      <c r="C29" s="85"/>
      <c r="D29" s="85"/>
      <c r="E29" s="85"/>
      <c r="F29" s="86"/>
      <c r="G29" s="39" t="s">
        <v>30</v>
      </c>
      <c r="H29" s="41"/>
      <c r="I29" s="41"/>
      <c r="J29" s="41"/>
      <c r="K29" s="41"/>
      <c r="L29" s="41"/>
      <c r="M29" s="41"/>
      <c r="N29" s="41"/>
      <c r="O29" s="41"/>
      <c r="P29" s="40"/>
      <c r="Q29" s="46" t="s">
        <v>31</v>
      </c>
    </row>
    <row r="30" spans="1:23" customFormat="1" ht="54.75" customHeight="1">
      <c r="A30" s="42" t="s">
        <v>32</v>
      </c>
      <c r="K30" s="47" t="s">
        <v>34</v>
      </c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</row>
    <row r="31" spans="1:23" customFormat="1" ht="54.75" customHeight="1">
      <c r="A31" s="42" t="s">
        <v>33</v>
      </c>
      <c r="K31" s="47" t="s">
        <v>36</v>
      </c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</row>
    <row r="32" spans="1:23" ht="52.5" customHeight="1"/>
    <row r="33" ht="52.5" customHeight="1"/>
    <row r="34" ht="52.5" customHeight="1"/>
  </sheetData>
  <mergeCells count="24">
    <mergeCell ref="M1:Q1"/>
    <mergeCell ref="K4:L4"/>
    <mergeCell ref="C5:D7"/>
    <mergeCell ref="K5:L7"/>
    <mergeCell ref="G4:H4"/>
    <mergeCell ref="I4:J4"/>
    <mergeCell ref="K3:L3"/>
    <mergeCell ref="G5:H7"/>
    <mergeCell ref="I5:J7"/>
    <mergeCell ref="E5:F7"/>
    <mergeCell ref="C4:F4"/>
    <mergeCell ref="A26:A27"/>
    <mergeCell ref="B26:F27"/>
    <mergeCell ref="P28:Q28"/>
    <mergeCell ref="P2:Q2"/>
    <mergeCell ref="B28:F29"/>
    <mergeCell ref="B25:F25"/>
    <mergeCell ref="G25:Q25"/>
    <mergeCell ref="K8:L8"/>
    <mergeCell ref="A28:A29"/>
    <mergeCell ref="A4:A8"/>
    <mergeCell ref="B4:B8"/>
    <mergeCell ref="G8:H8"/>
    <mergeCell ref="I8:J8"/>
  </mergeCells>
  <phoneticPr fontId="4"/>
  <pageMargins left="0.9055118110236221" right="0.51181102362204722" top="0.35433070866141736" bottom="0.35433070866141736" header="0.31496062992125984" footer="0.31496062992125984"/>
  <pageSetup paperSize="9"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バンコク</vt:lpstr>
      <vt:lpstr>バンコク!Print_Area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2026-05-18T06:30:55Z</cp:lastPrinted>
  <dcterms:created xsi:type="dcterms:W3CDTF">2016-08-19T05:50:55Z</dcterms:created>
  <dcterms:modified xsi:type="dcterms:W3CDTF">2026-07-07T02:07:14Z</dcterms:modified>
</cp:coreProperties>
</file>