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中華圏\"/>
    </mc:Choice>
  </mc:AlternateContent>
  <xr:revisionPtr revIDLastSave="0" documentId="13_ncr:1_{684D773F-5DE9-4EEE-8485-E7DF589A0023}" xr6:coauthVersionLast="47" xr6:coauthVersionMax="47" xr10:uidLastSave="{00000000-0000-0000-0000-000000000000}"/>
  <bookViews>
    <workbookView xWindow="28665" yWindow="-135" windowWidth="29070" windowHeight="1575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Import!$A$1:$G$18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2" i="7" l="1"/>
  <c r="D12" i="7"/>
  <c r="E12" i="7"/>
  <c r="C13" i="7"/>
  <c r="D13" i="7"/>
  <c r="E13" i="7"/>
  <c r="C14" i="7"/>
  <c r="D14" i="7"/>
  <c r="E14" i="7"/>
  <c r="I12" i="7"/>
  <c r="A12" i="7" s="1"/>
  <c r="J12" i="7"/>
  <c r="B12" i="7" s="1"/>
  <c r="I13" i="7"/>
  <c r="A13" i="7" s="1"/>
  <c r="J13" i="7"/>
  <c r="B13" i="7" s="1"/>
  <c r="I14" i="7"/>
  <c r="A14" i="7" s="1"/>
  <c r="J14" i="7"/>
  <c r="B14" i="7" s="1"/>
  <c r="J11" i="7"/>
  <c r="B11" i="7" s="1"/>
  <c r="I11" i="7"/>
  <c r="A11" i="7" s="1"/>
  <c r="J10" i="7"/>
  <c r="B10" i="7" s="1"/>
  <c r="I10" i="7"/>
  <c r="A10" i="7" s="1"/>
  <c r="J9" i="7"/>
  <c r="B9" i="7" s="1"/>
  <c r="I9" i="7"/>
  <c r="A9" i="7" s="1"/>
  <c r="J8" i="7"/>
  <c r="B8" i="7" s="1"/>
  <c r="I8" i="7"/>
  <c r="A8" i="7" s="1"/>
  <c r="J7" i="7"/>
  <c r="B7" i="7" s="1"/>
  <c r="I7" i="7"/>
  <c r="A7" i="7" s="1"/>
  <c r="J6" i="7"/>
  <c r="B6" i="7" s="1"/>
  <c r="I6" i="7"/>
  <c r="A6" i="7" s="1"/>
  <c r="D6" i="7"/>
  <c r="E6" i="7"/>
  <c r="D7" i="7"/>
  <c r="E7" i="7"/>
  <c r="D8" i="7"/>
  <c r="E8" i="7"/>
  <c r="D9" i="7"/>
  <c r="E9" i="7"/>
  <c r="D10" i="7"/>
  <c r="E10" i="7"/>
  <c r="D11" i="7"/>
  <c r="E11" i="7"/>
  <c r="C7" i="7"/>
  <c r="C8" i="7"/>
  <c r="C9" i="7"/>
  <c r="C10" i="7"/>
  <c r="C11" i="7"/>
  <c r="C6" i="7"/>
</calcChain>
</file>

<file path=xl/sharedStrings.xml><?xml version="1.0" encoding="utf-8"?>
<sst xmlns="http://schemas.openxmlformats.org/spreadsheetml/2006/main" count="50" uniqueCount="50">
  <si>
    <t>VESSEL</t>
    <phoneticPr fontId="2"/>
  </si>
  <si>
    <t>CUT</t>
    <phoneticPr fontId="2"/>
  </si>
  <si>
    <t>ETD</t>
    <phoneticPr fontId="2"/>
  </si>
  <si>
    <t>ETA</t>
    <phoneticPr fontId="2"/>
  </si>
  <si>
    <t>門司</t>
    <rPh sb="0" eb="2">
      <t>モジ</t>
    </rPh>
    <phoneticPr fontId="2"/>
  </si>
  <si>
    <t>九州海運営業所
TEL:092-235-1651/
FAX:092-235-1652</t>
    <rPh sb="0" eb="4">
      <t>キュウシュウカイウン</t>
    </rPh>
    <phoneticPr fontId="2"/>
  </si>
  <si>
    <t>VOY</t>
    <phoneticPr fontId="2"/>
  </si>
  <si>
    <t>DLC</t>
    <phoneticPr fontId="2"/>
  </si>
  <si>
    <t>　        　　　IMPORT SCHEDULE ‐ ORIGIN : Dalian</t>
    <phoneticPr fontId="2"/>
  </si>
  <si>
    <t>S</t>
    <phoneticPr fontId="2"/>
  </si>
  <si>
    <t>SITC YIHE/2630E</t>
  </si>
  <si>
    <t>TBA/TBA 1</t>
  </si>
  <si>
    <t>TBA/TBA 2</t>
  </si>
  <si>
    <t>Thu 16th Jul 2026/ 12:00:00 GMT+8</t>
  </si>
  <si>
    <t>Sun 19th Jul 2026</t>
  </si>
  <si>
    <t>Fri 24th Jul 2026</t>
  </si>
  <si>
    <t>Thu 23rd Jul 2026/ 12:00:00 GMT+8</t>
  </si>
  <si>
    <t>Sun 26th Jul 2026</t>
  </si>
  <si>
    <t>Fri 31st Jul 2026</t>
  </si>
  <si>
    <t>Thu 30th Jul 2026/ 12:00:00 GMT+8</t>
  </si>
  <si>
    <t>Sun 2nd Aug 2026</t>
  </si>
  <si>
    <t>Fri 7th Aug 2026</t>
  </si>
  <si>
    <t>Thu 6th Aug 2026/ 12:00:00 GMT+8</t>
  </si>
  <si>
    <t>Sun 9th Aug 2026</t>
  </si>
  <si>
    <t>Fri 14th Aug 2026</t>
  </si>
  <si>
    <t>Thu 13th Aug 2026/ 12:00:00 GMT+8</t>
  </si>
  <si>
    <t>Sun 16th Aug 2026</t>
  </si>
  <si>
    <t>Fri 21st Aug 2026</t>
  </si>
  <si>
    <t>Vessel /Voyage</t>
  </si>
  <si>
    <t>Cut-Off Date /Time</t>
  </si>
  <si>
    <t>ETD</t>
  </si>
  <si>
    <t>ETA CFS</t>
  </si>
  <si>
    <t>SINOTRANS BEIJING/2630E</t>
  </si>
  <si>
    <t>SITC YIHE/2632E</t>
  </si>
  <si>
    <t>SINOTRANS BEIJING/2632E</t>
  </si>
  <si>
    <t>SITC YIHE/2634E</t>
  </si>
  <si>
    <t>SINOTRANS BEIJING/2634E</t>
  </si>
  <si>
    <t>SITC YIHE/2636E</t>
  </si>
  <si>
    <t>Thu 20th Aug 2026/ 12:00:00 GMT+8</t>
  </si>
  <si>
    <t>Sun 23rd Aug 2026</t>
  </si>
  <si>
    <t>Fri 28th Aug 2026</t>
  </si>
  <si>
    <t>Thu 27th Aug 2026/ 12:00:00 GMT+8</t>
  </si>
  <si>
    <t>Sun 30th Aug 2026</t>
  </si>
  <si>
    <t>Fri 4th Sep 2026</t>
  </si>
  <si>
    <t>Thu 3rd Sep 2026/ 12:00:00 GMT+8</t>
  </si>
  <si>
    <t>Sun 6th Sep 2026</t>
  </si>
  <si>
    <t>Fri 11th Sep 2026</t>
  </si>
  <si>
    <t>Thu 10th Sep 2026/ 12:00:00 GMT+8</t>
  </si>
  <si>
    <t>Sun 13th Sep 2026</t>
  </si>
  <si>
    <t>Fri 18th Sep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</si>
</sst>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</numFmts>
  <fonts count="23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28"/>
      <name val="Arial MT"/>
    </font>
    <font>
      <sz val="28"/>
      <name val="Arial MT"/>
      <family val="2"/>
    </font>
    <font>
      <sz val="11"/>
      <color theme="1"/>
      <name val="ＭＳ Ｐゴシック"/>
      <family val="2"/>
      <scheme val="minor"/>
    </font>
    <font>
      <sz val="18"/>
      <name val="Arial MT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1" fillId="0" borderId="0"/>
  </cellStyleXfs>
  <cellXfs count="48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 applyAlignment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right" vertical="center"/>
    </xf>
    <xf numFmtId="0" fontId="4" fillId="0" borderId="0" xfId="1" applyFont="1" applyFill="1" applyAlignment="1"/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17" fillId="0" borderId="0" xfId="1" applyFont="1" applyAlignment="1">
      <alignment horizontal="left" vertical="center"/>
    </xf>
    <xf numFmtId="176" fontId="17" fillId="0" borderId="0" xfId="1" applyNumberFormat="1" applyFont="1" applyFill="1" applyAlignment="1">
      <alignment horizontal="right" vertical="center"/>
    </xf>
    <xf numFmtId="0" fontId="20" fillId="0" borderId="0" xfId="0" applyFont="1" applyFill="1" applyBorder="1" applyAlignment="1">
      <alignment horizontal="center" vertical="center" wrapText="1"/>
    </xf>
    <xf numFmtId="0" fontId="18" fillId="0" borderId="0" xfId="1" applyNumberFormat="1" applyFont="1" applyFill="1" applyBorder="1" applyAlignment="1">
      <alignment horizontal="center" vertical="center" wrapText="1"/>
    </xf>
    <xf numFmtId="177" fontId="20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14" fontId="17" fillId="0" borderId="0" xfId="1" applyNumberFormat="1" applyFont="1" applyBorder="1" applyAlignment="1">
      <alignment vertical="center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18" fillId="3" borderId="2" xfId="1" applyNumberFormat="1" applyFont="1" applyFill="1" applyBorder="1" applyAlignment="1">
      <alignment horizontal="center" vertical="center" wrapText="1"/>
    </xf>
    <xf numFmtId="0" fontId="18" fillId="3" borderId="5" xfId="1" applyNumberFormat="1" applyFont="1" applyFill="1" applyBorder="1" applyAlignment="1">
      <alignment horizontal="center" vertical="center" wrapText="1"/>
    </xf>
    <xf numFmtId="0" fontId="7" fillId="4" borderId="0" xfId="1" applyFont="1" applyFill="1" applyAlignment="1">
      <alignment vertical="center"/>
    </xf>
    <xf numFmtId="0" fontId="18" fillId="3" borderId="8" xfId="1" applyNumberFormat="1" applyFont="1" applyFill="1" applyBorder="1" applyAlignment="1">
      <alignment horizontal="center" vertical="center" wrapText="1"/>
    </xf>
    <xf numFmtId="0" fontId="18" fillId="3" borderId="9" xfId="1" applyNumberFormat="1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177" fontId="20" fillId="0" borderId="11" xfId="0" applyNumberFormat="1" applyFont="1" applyBorder="1" applyAlignment="1">
      <alignment horizontal="center" vertical="center" wrapText="1"/>
    </xf>
    <xf numFmtId="177" fontId="20" fillId="0" borderId="12" xfId="0" applyNumberFormat="1" applyFont="1" applyBorder="1" applyAlignment="1">
      <alignment horizontal="center" vertical="center" wrapText="1"/>
    </xf>
    <xf numFmtId="177" fontId="20" fillId="0" borderId="4" xfId="0" applyNumberFormat="1" applyFont="1" applyBorder="1" applyAlignment="1">
      <alignment horizontal="center" vertical="center" wrapText="1"/>
    </xf>
    <xf numFmtId="177" fontId="20" fillId="0" borderId="13" xfId="0" applyNumberFormat="1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177" fontId="20" fillId="0" borderId="16" xfId="0" applyNumberFormat="1" applyFont="1" applyBorder="1" applyAlignment="1">
      <alignment horizontal="center" vertical="center" wrapText="1"/>
    </xf>
    <xf numFmtId="177" fontId="20" fillId="0" borderId="17" xfId="0" applyNumberFormat="1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18" fillId="3" borderId="1" xfId="1" applyNumberFormat="1" applyFont="1" applyFill="1" applyBorder="1" applyAlignment="1">
      <alignment horizontal="center" vertical="center" wrapText="1"/>
    </xf>
    <xf numFmtId="0" fontId="18" fillId="3" borderId="6" xfId="1" applyNumberFormat="1" applyFont="1" applyFill="1" applyBorder="1" applyAlignment="1">
      <alignment horizontal="center" vertical="center" wrapText="1"/>
    </xf>
    <xf numFmtId="0" fontId="18" fillId="3" borderId="2" xfId="1" applyNumberFormat="1" applyFont="1" applyFill="1" applyBorder="1" applyAlignment="1">
      <alignment horizontal="center" vertical="center" wrapText="1"/>
    </xf>
    <xf numFmtId="0" fontId="18" fillId="3" borderId="7" xfId="1" applyNumberFormat="1" applyFont="1" applyFill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7" fillId="4" borderId="0" xfId="1" applyFont="1" applyFill="1" applyAlignment="1">
      <alignment horizontal="center" vertical="center"/>
    </xf>
    <xf numFmtId="0" fontId="21" fillId="0" borderId="0" xfId="22" applyAlignment="1">
      <alignment horizontal="center" wrapText="1"/>
    </xf>
    <xf numFmtId="0" fontId="21" fillId="0" borderId="0" xfId="22" applyAlignment="1">
      <alignment horizontal="center" wrapText="1"/>
    </xf>
  </cellXfs>
  <cellStyles count="23">
    <cellStyle name="Normal 2" xfId="8" xr:uid="{00000000-0005-0000-0000-000000000000}"/>
    <cellStyle name="スタイル 1" xfId="19" xr:uid="{00000000-0005-0000-0000-000001000000}"/>
    <cellStyle name="ハイパーリンク" xfId="14" builtinId="8" customBuiltin="1"/>
    <cellStyle name="標準" xfId="0" builtinId="0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7FFB7A36-FB4B-42F1-87B4-BAA379E4282E}"/>
    <cellStyle name="標準_Sheet1" xfId="2" xr:uid="{00000000-0005-0000-0000-00000E000000}"/>
    <cellStyle name="表示済みのハイパーリンク" xfId="16" builtinId="9" customBuiltin="1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1</xdr:row>
      <xdr:rowOff>590016</xdr:rowOff>
    </xdr:from>
    <xdr:to>
      <xdr:col>2</xdr:col>
      <xdr:colOff>71437</xdr:colOff>
      <xdr:row>2</xdr:row>
      <xdr:rowOff>822183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95250" y="1923516"/>
          <a:ext cx="7477125" cy="851292"/>
        </a:xfrm>
        <a:prstGeom prst="round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Dalian, China </a:t>
          </a:r>
          <a:endParaRPr kumimoji="1" lang="ja-JP" altLang="en-US" sz="3200" b="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</xdr:col>
      <xdr:colOff>550068</xdr:colOff>
      <xdr:row>35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397192</xdr:colOff>
      <xdr:row>14</xdr:row>
      <xdr:rowOff>397191</xdr:rowOff>
    </xdr:from>
    <xdr:to>
      <xdr:col>5</xdr:col>
      <xdr:colOff>589596</xdr:colOff>
      <xdr:row>17</xdr:row>
      <xdr:rowOff>91441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04812" y="11263311"/>
          <a:ext cx="16287750" cy="182404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30</xdr:col>
      <xdr:colOff>189087</xdr:colOff>
      <xdr:row>209</xdr:row>
      <xdr:rowOff>136525</xdr:rowOff>
    </xdr:from>
    <xdr:to>
      <xdr:col>42</xdr:col>
      <xdr:colOff>386803</xdr:colOff>
      <xdr:row>256</xdr:row>
      <xdr:rowOff>111125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0" y="226256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T35"/>
  <sheetViews>
    <sheetView tabSelected="1" view="pageBreakPreview" zoomScale="40" zoomScaleNormal="25" zoomScaleSheetLayoutView="40" zoomScalePageLayoutView="10" workbookViewId="0">
      <selection activeCell="H1" sqref="H1:N1048576"/>
    </sheetView>
  </sheetViews>
  <sheetFormatPr defaultRowHeight="13.2"/>
  <cols>
    <col min="1" max="1" width="67.21875" customWidth="1"/>
    <col min="2" max="2" width="31.109375" customWidth="1"/>
    <col min="3" max="3" width="26.6640625" customWidth="1"/>
    <col min="4" max="4" width="54.33203125" customWidth="1"/>
    <col min="5" max="5" width="31.77734375" customWidth="1"/>
    <col min="6" max="6" width="17.21875" customWidth="1"/>
    <col min="7" max="7" width="12.109375" customWidth="1"/>
    <col min="8" max="8" width="29.21875" hidden="1" customWidth="1"/>
    <col min="9" max="14" width="34.88671875" hidden="1" customWidth="1"/>
    <col min="15" max="16" width="34.88671875" customWidth="1"/>
    <col min="17" max="17" width="13.33203125" customWidth="1"/>
    <col min="18" max="18" width="15.88671875" customWidth="1"/>
  </cols>
  <sheetData>
    <row r="1" spans="1:20" s="2" customFormat="1" ht="106.2" customHeight="1">
      <c r="A1" s="21" t="s">
        <v>8</v>
      </c>
      <c r="B1" s="22"/>
      <c r="C1" s="22"/>
      <c r="D1" s="22"/>
      <c r="E1" s="44" t="s">
        <v>5</v>
      </c>
      <c r="F1" s="45"/>
      <c r="G1" s="25"/>
      <c r="H1" s="1"/>
      <c r="I1" s="1"/>
      <c r="J1" s="1"/>
      <c r="K1" s="9"/>
      <c r="L1" s="9"/>
      <c r="P1" s="4"/>
      <c r="Q1" s="4"/>
      <c r="R1" s="4"/>
      <c r="S1" s="4"/>
      <c r="T1" s="4"/>
    </row>
    <row r="2" spans="1:20" s="7" customFormat="1" ht="48.7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2"/>
      <c r="L2" s="2"/>
      <c r="M2" s="2"/>
      <c r="N2" s="2"/>
      <c r="O2" s="2"/>
      <c r="P2" s="5"/>
      <c r="Q2" s="5"/>
      <c r="R2" s="5"/>
      <c r="S2" s="5"/>
      <c r="T2" s="6"/>
    </row>
    <row r="3" spans="1:20" s="2" customFormat="1" ht="72" customHeight="1" thickBot="1">
      <c r="A3" s="8"/>
      <c r="B3" s="9"/>
      <c r="C3" s="9"/>
      <c r="D3" s="9"/>
      <c r="E3" s="13">
        <v>46219</v>
      </c>
      <c r="F3" s="20" t="s">
        <v>9</v>
      </c>
      <c r="G3" s="12"/>
      <c r="I3" s="9"/>
      <c r="J3" s="9"/>
      <c r="K3" s="3"/>
      <c r="L3" s="3"/>
      <c r="M3" s="3"/>
      <c r="N3" s="3"/>
      <c r="O3" s="3"/>
    </row>
    <row r="4" spans="1:20" s="2" customFormat="1" ht="87" customHeight="1" thickBot="1">
      <c r="A4" s="40" t="s">
        <v>0</v>
      </c>
      <c r="B4" s="42" t="s">
        <v>6</v>
      </c>
      <c r="C4" s="42" t="s">
        <v>1</v>
      </c>
      <c r="D4" s="23" t="s">
        <v>7</v>
      </c>
      <c r="E4" s="24" t="s">
        <v>4</v>
      </c>
      <c r="F4" s="15"/>
      <c r="G4" s="3"/>
      <c r="K4" s="3"/>
      <c r="L4" s="3"/>
      <c r="M4" s="3"/>
      <c r="N4" s="3"/>
      <c r="O4" s="3"/>
    </row>
    <row r="5" spans="1:20" s="2" customFormat="1" ht="38.25" customHeight="1" thickBot="1">
      <c r="A5" s="41"/>
      <c r="B5" s="43"/>
      <c r="C5" s="43"/>
      <c r="D5" s="26" t="s">
        <v>2</v>
      </c>
      <c r="E5" s="27" t="s">
        <v>3</v>
      </c>
      <c r="F5" s="15"/>
      <c r="G5" s="3"/>
      <c r="H5" s="39" t="s">
        <v>28</v>
      </c>
      <c r="K5" s="39" t="s">
        <v>29</v>
      </c>
      <c r="L5" s="39" t="s">
        <v>30</v>
      </c>
      <c r="M5" s="39" t="s">
        <v>31</v>
      </c>
      <c r="N5" s="3"/>
      <c r="O5" s="3"/>
    </row>
    <row r="6" spans="1:20" s="3" customFormat="1" ht="57" customHeight="1" thickBot="1">
      <c r="A6" s="28" t="str">
        <f>I6</f>
        <v>SITC YIHE</v>
      </c>
      <c r="B6" s="29" t="str">
        <f>J6</f>
        <v>2630E</v>
      </c>
      <c r="C6" s="30" t="str">
        <f>TEXT(DATE(VALUE(RIGHT(SUBSTITUTE(K6,"/ 12:00:00 GMT+8",""), 4)), MONTH(1&amp;MID(K6, FIND(" ",K6, 5) + 1, 3)), VALUE(MID(K6, FIND(" ",K6, 1) + 1, IF(ISNUMBER(VALUE(MID(K6, 6, 1))), 2, 1)))), "MM/DD")</f>
        <v>07/16</v>
      </c>
      <c r="D6" s="30" t="str">
        <f t="shared" ref="D6:E11" si="0">TEXT(DATE(VALUE(RIGHT(SUBSTITUTE(L6,"/ 12:00:00 GMT+8",""), 4)), MONTH(1&amp;MID(L6, FIND(" ",L6, 5) + 1, 3)), VALUE(MID(L6, FIND(" ",L6, 1) + 1, IF(ISNUMBER(VALUE(MID(L6, 6, 1))), 2, 1)))), "MM/DD")</f>
        <v>07/19</v>
      </c>
      <c r="E6" s="31" t="str">
        <f t="shared" si="0"/>
        <v>07/24</v>
      </c>
      <c r="F6" s="14"/>
      <c r="H6" s="46" t="s">
        <v>10</v>
      </c>
      <c r="I6" s="34" t="str">
        <f>LEFT(H6,FIND("/",H6)-1)</f>
        <v>SITC YIHE</v>
      </c>
      <c r="J6" s="34" t="str">
        <f>MID(H6,FIND("/",H6)+1,LEN(H6)-FIND("/",H6))</f>
        <v>2630E</v>
      </c>
      <c r="K6" s="47" t="s">
        <v>13</v>
      </c>
      <c r="L6" s="47" t="s">
        <v>14</v>
      </c>
      <c r="M6" s="47" t="s">
        <v>15</v>
      </c>
      <c r="N6" s="10"/>
      <c r="O6" s="10"/>
    </row>
    <row r="7" spans="1:20" s="3" customFormat="1" ht="57" customHeight="1" thickBot="1">
      <c r="A7" s="18" t="str">
        <f t="shared" ref="A7:A11" si="1">I7</f>
        <v>SINOTRANS BEIJING</v>
      </c>
      <c r="B7" s="19" t="str">
        <f t="shared" ref="B7:B11" si="2">J7</f>
        <v>2630E</v>
      </c>
      <c r="C7" s="32" t="str">
        <f t="shared" ref="C7:C11" si="3">TEXT(DATE(VALUE(RIGHT(SUBSTITUTE(K7,"/ 12:00:00 GMT+8",""), 4)), MONTH(1&amp;MID(K7, FIND(" ",K7, 5) + 1, 3)), VALUE(MID(K7, FIND(" ",K7, 1) + 1, IF(ISNUMBER(VALUE(MID(K7, 6, 1))), 2, 1)))), "MM/DD")</f>
        <v>07/23</v>
      </c>
      <c r="D7" s="32" t="str">
        <f t="shared" si="0"/>
        <v>07/26</v>
      </c>
      <c r="E7" s="33" t="str">
        <f t="shared" si="0"/>
        <v>07/31</v>
      </c>
      <c r="F7" s="14"/>
      <c r="H7" s="46" t="s">
        <v>32</v>
      </c>
      <c r="I7" s="34" t="str">
        <f t="shared" ref="I7:I11" si="4">LEFT(H7,FIND("/",H7)-1)</f>
        <v>SINOTRANS BEIJING</v>
      </c>
      <c r="J7" s="34" t="str">
        <f t="shared" ref="J7:J11" si="5">MID(H7,FIND("/",H7)+1,LEN(H7)-FIND("/",H7))</f>
        <v>2630E</v>
      </c>
      <c r="K7" s="47" t="s">
        <v>16</v>
      </c>
      <c r="L7" s="47" t="s">
        <v>17</v>
      </c>
      <c r="M7" s="47" t="s">
        <v>18</v>
      </c>
      <c r="N7" s="10"/>
      <c r="O7" s="10"/>
    </row>
    <row r="8" spans="1:20" s="3" customFormat="1" ht="57" customHeight="1" thickBot="1">
      <c r="A8" s="18" t="str">
        <f t="shared" si="1"/>
        <v>SITC YIHE</v>
      </c>
      <c r="B8" s="19" t="str">
        <f t="shared" si="2"/>
        <v>2632E</v>
      </c>
      <c r="C8" s="32" t="str">
        <f t="shared" si="3"/>
        <v>07/30</v>
      </c>
      <c r="D8" s="32" t="str">
        <f t="shared" si="0"/>
        <v>08/02</v>
      </c>
      <c r="E8" s="33" t="str">
        <f t="shared" si="0"/>
        <v>08/07</v>
      </c>
      <c r="F8" s="14"/>
      <c r="H8" s="46" t="s">
        <v>33</v>
      </c>
      <c r="I8" s="34" t="str">
        <f t="shared" si="4"/>
        <v>SITC YIHE</v>
      </c>
      <c r="J8" s="34" t="str">
        <f t="shared" si="5"/>
        <v>2632E</v>
      </c>
      <c r="K8" s="47" t="s">
        <v>19</v>
      </c>
      <c r="L8" s="47" t="s">
        <v>20</v>
      </c>
      <c r="M8" s="47" t="s">
        <v>21</v>
      </c>
      <c r="N8" s="10"/>
      <c r="O8" s="10"/>
    </row>
    <row r="9" spans="1:20" s="3" customFormat="1" ht="57" customHeight="1" thickBot="1">
      <c r="A9" s="18" t="str">
        <f t="shared" si="1"/>
        <v>SINOTRANS BEIJING</v>
      </c>
      <c r="B9" s="19" t="str">
        <f t="shared" si="2"/>
        <v>2632E</v>
      </c>
      <c r="C9" s="32" t="str">
        <f t="shared" si="3"/>
        <v>08/06</v>
      </c>
      <c r="D9" s="32" t="str">
        <f t="shared" si="0"/>
        <v>08/09</v>
      </c>
      <c r="E9" s="33" t="str">
        <f t="shared" si="0"/>
        <v>08/14</v>
      </c>
      <c r="F9" s="14"/>
      <c r="H9" s="46" t="s">
        <v>34</v>
      </c>
      <c r="I9" s="34" t="str">
        <f t="shared" si="4"/>
        <v>SINOTRANS BEIJING</v>
      </c>
      <c r="J9" s="34" t="str">
        <f t="shared" si="5"/>
        <v>2632E</v>
      </c>
      <c r="K9" s="47" t="s">
        <v>22</v>
      </c>
      <c r="L9" s="47" t="s">
        <v>23</v>
      </c>
      <c r="M9" s="47" t="s">
        <v>24</v>
      </c>
      <c r="N9" s="10"/>
      <c r="O9" s="10"/>
    </row>
    <row r="10" spans="1:20" s="3" customFormat="1" ht="57" customHeight="1" thickBot="1">
      <c r="A10" s="18" t="str">
        <f t="shared" si="1"/>
        <v>SITC YIHE</v>
      </c>
      <c r="B10" s="19" t="str">
        <f t="shared" si="2"/>
        <v>2634E</v>
      </c>
      <c r="C10" s="32" t="str">
        <f t="shared" si="3"/>
        <v>08/13</v>
      </c>
      <c r="D10" s="32" t="str">
        <f t="shared" si="0"/>
        <v>08/16</v>
      </c>
      <c r="E10" s="33" t="str">
        <f t="shared" si="0"/>
        <v>08/21</v>
      </c>
      <c r="F10" s="14"/>
      <c r="H10" s="46" t="s">
        <v>35</v>
      </c>
      <c r="I10" s="34" t="str">
        <f t="shared" si="4"/>
        <v>SITC YIHE</v>
      </c>
      <c r="J10" s="34" t="str">
        <f t="shared" si="5"/>
        <v>2634E</v>
      </c>
      <c r="K10" s="47" t="s">
        <v>25</v>
      </c>
      <c r="L10" s="47" t="s">
        <v>26</v>
      </c>
      <c r="M10" s="47" t="s">
        <v>27</v>
      </c>
      <c r="N10" s="10"/>
      <c r="O10" s="10"/>
    </row>
    <row r="11" spans="1:20" s="3" customFormat="1" ht="57" customHeight="1" thickBot="1">
      <c r="A11" s="18" t="str">
        <f t="shared" si="1"/>
        <v>SINOTRANS BEIJING</v>
      </c>
      <c r="B11" s="19" t="str">
        <f t="shared" si="2"/>
        <v>2634E</v>
      </c>
      <c r="C11" s="32" t="str">
        <f t="shared" si="3"/>
        <v>08/20</v>
      </c>
      <c r="D11" s="32" t="str">
        <f t="shared" si="0"/>
        <v>08/23</v>
      </c>
      <c r="E11" s="33" t="str">
        <f t="shared" si="0"/>
        <v>08/28</v>
      </c>
      <c r="F11" s="14"/>
      <c r="H11" s="46" t="s">
        <v>36</v>
      </c>
      <c r="I11" s="34" t="str">
        <f t="shared" si="4"/>
        <v>SINOTRANS BEIJING</v>
      </c>
      <c r="J11" s="34" t="str">
        <f t="shared" si="5"/>
        <v>2634E</v>
      </c>
      <c r="K11" s="47" t="s">
        <v>38</v>
      </c>
      <c r="L11" s="47" t="s">
        <v>39</v>
      </c>
      <c r="M11" s="47" t="s">
        <v>40</v>
      </c>
      <c r="N11" s="10"/>
      <c r="O11" s="10"/>
    </row>
    <row r="12" spans="1:20" s="3" customFormat="1" ht="57" customHeight="1" thickBot="1">
      <c r="A12" s="18" t="str">
        <f t="shared" ref="A12:A14" si="6">I12</f>
        <v>SITC YIHE</v>
      </c>
      <c r="B12" s="19" t="str">
        <f t="shared" ref="B12:B14" si="7">J12</f>
        <v>2636E</v>
      </c>
      <c r="C12" s="32" t="str">
        <f t="shared" ref="C12:C14" si="8">TEXT(DATE(VALUE(RIGHT(SUBSTITUTE(K12,"/ 12:00:00 GMT+8",""), 4)), MONTH(1&amp;MID(K12, FIND(" ",K12, 5) + 1, 3)), VALUE(MID(K12, FIND(" ",K12, 1) + 1, IF(ISNUMBER(VALUE(MID(K12, 6, 1))), 2, 1)))), "MM/DD")</f>
        <v>08/27</v>
      </c>
      <c r="D12" s="32" t="str">
        <f t="shared" ref="D12:D14" si="9">TEXT(DATE(VALUE(RIGHT(SUBSTITUTE(L12,"/ 12:00:00 GMT+8",""), 4)), MONTH(1&amp;MID(L12, FIND(" ",L12, 5) + 1, 3)), VALUE(MID(L12, FIND(" ",L12, 1) + 1, IF(ISNUMBER(VALUE(MID(L12, 6, 1))), 2, 1)))), "MM/DD")</f>
        <v>08/30</v>
      </c>
      <c r="E12" s="33" t="str">
        <f t="shared" ref="E12:E14" si="10">TEXT(DATE(VALUE(RIGHT(SUBSTITUTE(M12,"/ 12:00:00 GMT+8",""), 4)), MONTH(1&amp;MID(M12, FIND(" ",M12, 5) + 1, 3)), VALUE(MID(M12, FIND(" ",M12, 1) + 1, IF(ISNUMBER(VALUE(MID(M12, 6, 1))), 2, 1)))), "MM/DD")</f>
        <v>09/04</v>
      </c>
      <c r="F12" s="14"/>
      <c r="H12" s="46" t="s">
        <v>37</v>
      </c>
      <c r="I12" s="34" t="str">
        <f t="shared" ref="I12:I14" si="11">LEFT(H12,FIND("/",H12)-1)</f>
        <v>SITC YIHE</v>
      </c>
      <c r="J12" s="34" t="str">
        <f t="shared" ref="J12:J14" si="12">MID(H12,FIND("/",H12)+1,LEN(H12)-FIND("/",H12))</f>
        <v>2636E</v>
      </c>
      <c r="K12" s="47" t="s">
        <v>41</v>
      </c>
      <c r="L12" s="47" t="s">
        <v>42</v>
      </c>
      <c r="M12" s="47" t="s">
        <v>43</v>
      </c>
      <c r="N12" s="10"/>
      <c r="O12" s="10"/>
    </row>
    <row r="13" spans="1:20" s="3" customFormat="1" ht="57" customHeight="1" thickBot="1">
      <c r="A13" s="18" t="str">
        <f t="shared" si="6"/>
        <v>TBA</v>
      </c>
      <c r="B13" s="19" t="str">
        <f t="shared" si="7"/>
        <v>TBA 1</v>
      </c>
      <c r="C13" s="32" t="str">
        <f t="shared" si="8"/>
        <v>09/03</v>
      </c>
      <c r="D13" s="32" t="str">
        <f t="shared" si="9"/>
        <v>09/06</v>
      </c>
      <c r="E13" s="33" t="str">
        <f t="shared" si="10"/>
        <v>09/11</v>
      </c>
      <c r="F13" s="14"/>
      <c r="H13" s="46" t="s">
        <v>11</v>
      </c>
      <c r="I13" s="34" t="str">
        <f t="shared" si="11"/>
        <v>TBA</v>
      </c>
      <c r="J13" s="34" t="str">
        <f t="shared" si="12"/>
        <v>TBA 1</v>
      </c>
      <c r="K13" s="47" t="s">
        <v>44</v>
      </c>
      <c r="L13" s="47" t="s">
        <v>45</v>
      </c>
      <c r="M13" s="47" t="s">
        <v>46</v>
      </c>
      <c r="N13" s="10"/>
      <c r="O13" s="10"/>
    </row>
    <row r="14" spans="1:20" s="3" customFormat="1" ht="57" customHeight="1" thickBot="1">
      <c r="A14" s="35" t="str">
        <f t="shared" si="6"/>
        <v>TBA</v>
      </c>
      <c r="B14" s="36" t="str">
        <f t="shared" si="7"/>
        <v>TBA 2</v>
      </c>
      <c r="C14" s="37" t="str">
        <f t="shared" si="8"/>
        <v>09/10</v>
      </c>
      <c r="D14" s="37" t="str">
        <f t="shared" si="9"/>
        <v>09/13</v>
      </c>
      <c r="E14" s="38" t="str">
        <f t="shared" si="10"/>
        <v>09/18</v>
      </c>
      <c r="F14" s="14"/>
      <c r="H14" s="46" t="s">
        <v>12</v>
      </c>
      <c r="I14" s="34" t="str">
        <f t="shared" si="11"/>
        <v>TBA</v>
      </c>
      <c r="J14" s="34" t="str">
        <f t="shared" si="12"/>
        <v>TBA 2</v>
      </c>
      <c r="K14" s="47" t="s">
        <v>47</v>
      </c>
      <c r="L14" s="47" t="s">
        <v>48</v>
      </c>
      <c r="M14" s="47" t="s">
        <v>49</v>
      </c>
      <c r="N14" s="10"/>
      <c r="O14" s="10"/>
    </row>
    <row r="15" spans="1:20" s="3" customFormat="1" ht="57" customHeight="1">
      <c r="A15" s="17"/>
      <c r="B15" s="14"/>
      <c r="C15" s="16"/>
      <c r="D15" s="16"/>
      <c r="E15" s="16"/>
      <c r="F15" s="14"/>
      <c r="K15" s="10"/>
      <c r="L15" s="10"/>
      <c r="M15" s="10"/>
      <c r="N15" s="10"/>
      <c r="O15" s="10"/>
    </row>
    <row r="16" spans="1:20" s="3" customFormat="1" ht="57" customHeight="1">
      <c r="A16" s="17"/>
      <c r="B16" s="14"/>
      <c r="C16" s="16"/>
      <c r="D16" s="16"/>
      <c r="E16" s="16"/>
      <c r="F16" s="14"/>
      <c r="K16" s="10"/>
      <c r="L16" s="10"/>
      <c r="M16" s="10"/>
      <c r="N16" s="10"/>
      <c r="O16" s="10"/>
    </row>
    <row r="17" spans="1:15" s="3" customFormat="1" ht="57" customHeight="1">
      <c r="A17" s="17"/>
      <c r="B17" s="14"/>
      <c r="C17" s="16"/>
      <c r="D17" s="16"/>
      <c r="E17" s="16"/>
      <c r="F17" s="14"/>
      <c r="K17" s="10"/>
      <c r="L17" s="10"/>
      <c r="M17" s="10"/>
      <c r="N17" s="10"/>
      <c r="O17" s="10"/>
    </row>
    <row r="18" spans="1:15" s="3" customFormat="1" ht="57" customHeight="1">
      <c r="E18" s="16"/>
      <c r="F18" s="14"/>
      <c r="K18" s="10"/>
      <c r="L18" s="10"/>
      <c r="M18" s="10"/>
      <c r="N18" s="10"/>
      <c r="O18" s="10"/>
    </row>
    <row r="19" spans="1:15" s="3" customFormat="1" ht="57" customHeight="1">
      <c r="E19" s="16"/>
      <c r="F19" s="14"/>
      <c r="K19" s="10"/>
      <c r="L19" s="10"/>
      <c r="M19" s="10"/>
      <c r="N19" s="10"/>
      <c r="O19" s="10"/>
    </row>
    <row r="20" spans="1:15" s="10" customFormat="1" ht="57" customHeight="1">
      <c r="E20" s="16"/>
      <c r="F20" s="14"/>
    </row>
    <row r="21" spans="1:15" s="10" customFormat="1" ht="57" customHeight="1">
      <c r="E21" s="16"/>
      <c r="F21" s="14"/>
    </row>
    <row r="22" spans="1:15" s="10" customFormat="1" ht="57" customHeight="1">
      <c r="E22" s="16"/>
      <c r="F22" s="14"/>
    </row>
    <row r="23" spans="1:15" s="10" customFormat="1" ht="57" customHeight="1">
      <c r="A23" s="14"/>
      <c r="B23" s="14"/>
      <c r="C23" s="14"/>
      <c r="D23" s="14"/>
      <c r="E23" s="14"/>
      <c r="F23" s="14"/>
    </row>
    <row r="24" spans="1:15" s="10" customFormat="1" ht="57" customHeight="1">
      <c r="A24" s="14"/>
      <c r="B24" s="14"/>
      <c r="C24" s="14"/>
      <c r="D24" s="14"/>
      <c r="E24" s="14"/>
      <c r="F24" s="14"/>
    </row>
    <row r="25" spans="1:15" s="10" customFormat="1" ht="57" customHeight="1">
      <c r="A25" s="14"/>
      <c r="B25" s="14"/>
      <c r="C25" s="14"/>
      <c r="D25" s="14"/>
      <c r="E25" s="14"/>
      <c r="F25" s="14"/>
    </row>
    <row r="26" spans="1:15" s="10" customFormat="1" ht="57" customHeight="1">
      <c r="A26" s="14"/>
      <c r="B26" s="14"/>
      <c r="C26" s="14"/>
      <c r="D26" s="14"/>
      <c r="E26" s="14"/>
      <c r="F26" s="14"/>
    </row>
    <row r="27" spans="1:15" s="10" customFormat="1" ht="57" customHeight="1"/>
    <row r="28" spans="1:15" s="3" customFormat="1" ht="57" customHeight="1">
      <c r="A28" s="14"/>
      <c r="B28" s="14"/>
      <c r="C28" s="14"/>
      <c r="D28" s="14"/>
      <c r="E28" s="14"/>
      <c r="F28" s="14"/>
      <c r="G28" s="10"/>
      <c r="H28" s="10"/>
    </row>
    <row r="29" spans="1:15" s="3" customFormat="1" ht="57" customHeight="1">
      <c r="A29" s="14"/>
      <c r="B29" s="14"/>
      <c r="C29" s="14"/>
      <c r="D29" s="14"/>
      <c r="E29" s="14"/>
      <c r="F29" s="14"/>
      <c r="G29" s="10"/>
      <c r="H29" s="10"/>
    </row>
    <row r="30" spans="1:15" s="3" customFormat="1" ht="57" customHeight="1">
      <c r="A30" s="14"/>
      <c r="B30" s="14"/>
      <c r="C30" s="14"/>
      <c r="D30" s="14"/>
      <c r="E30" s="14"/>
      <c r="F30" s="14"/>
      <c r="G30" s="10"/>
      <c r="H30" s="10"/>
    </row>
    <row r="31" spans="1:15" s="3" customFormat="1" ht="57" customHeight="1">
      <c r="A31" s="14"/>
      <c r="B31" s="14"/>
      <c r="C31" s="14"/>
      <c r="D31" s="14"/>
      <c r="E31" s="14"/>
      <c r="F31" s="10"/>
      <c r="G31" s="10"/>
      <c r="H31" s="10"/>
    </row>
    <row r="32" spans="1:15" s="3" customFormat="1" ht="57" customHeight="1">
      <c r="A32" s="14"/>
      <c r="B32" s="14"/>
      <c r="C32" s="14"/>
      <c r="D32" s="14"/>
      <c r="E32" s="14"/>
      <c r="F32" s="10"/>
      <c r="G32" s="10"/>
      <c r="H32" s="10"/>
    </row>
    <row r="33" spans="1:5" s="3" customFormat="1" ht="57" customHeight="1">
      <c r="A33" s="11"/>
      <c r="B33" s="10"/>
      <c r="C33" s="10"/>
      <c r="D33" s="10"/>
      <c r="E33" s="10"/>
    </row>
    <row r="34" spans="1:5" ht="16.2">
      <c r="A34" s="11"/>
      <c r="B34" s="10"/>
      <c r="C34" s="10"/>
      <c r="D34" s="10"/>
      <c r="E34" s="10"/>
    </row>
    <row r="35" spans="1:5" ht="16.2">
      <c r="A35" s="3"/>
      <c r="B35" s="3"/>
      <c r="C35" s="3"/>
      <c r="D35" s="3"/>
      <c r="E35" s="3"/>
    </row>
  </sheetData>
  <mergeCells count="4">
    <mergeCell ref="A4:A5"/>
    <mergeCell ref="B4:B5"/>
    <mergeCell ref="C4:C5"/>
    <mergeCell ref="E1:F1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1" manualBreakCount="1">
    <brk id="33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Import</vt:lpstr>
      <vt:lpstr>Import!Print_Area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2026-05-14T02:40:04Z</cp:lastPrinted>
  <dcterms:created xsi:type="dcterms:W3CDTF">2016-03-18T07:26:58Z</dcterms:created>
  <dcterms:modified xsi:type="dcterms:W3CDTF">2026-07-16T08:03:18Z</dcterms:modified>
</cp:coreProperties>
</file>