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6C1B98FF-684D-4EBB-949E-41C66D7DC0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新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新港!$A$1:$R$27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  <c r="H13" i="1" s="1"/>
  <c r="K13" i="1"/>
  <c r="L13" i="1"/>
  <c r="B14" i="1"/>
  <c r="C14" i="1"/>
  <c r="D14" i="1" s="1"/>
  <c r="E14" i="1"/>
  <c r="F14" i="1"/>
  <c r="G14" i="1"/>
  <c r="H14" i="1" s="1"/>
  <c r="I14" i="1"/>
  <c r="J14" i="1" s="1"/>
  <c r="K14" i="1"/>
  <c r="L14" i="1" s="1"/>
  <c r="C12" i="1"/>
  <c r="D12" i="1" s="1"/>
  <c r="C11" i="1"/>
  <c r="D11" i="1" s="1"/>
  <c r="G10" i="1"/>
  <c r="E10" i="1"/>
  <c r="F10" i="1" s="1"/>
  <c r="C10" i="1"/>
  <c r="D10" i="1" s="1"/>
  <c r="C9" i="1"/>
  <c r="D9" i="1" s="1"/>
  <c r="E9" i="1"/>
  <c r="F9" i="1" s="1"/>
  <c r="G9" i="1"/>
  <c r="K9" i="1"/>
  <c r="L9" i="1" s="1"/>
  <c r="K10" i="1"/>
  <c r="L10" i="1" s="1"/>
  <c r="E11" i="1"/>
  <c r="F11" i="1" s="1"/>
  <c r="G11" i="1"/>
  <c r="K11" i="1"/>
  <c r="L11" i="1" s="1"/>
  <c r="E12" i="1"/>
  <c r="F12" i="1" s="1"/>
  <c r="G12" i="1"/>
  <c r="K12" i="1"/>
  <c r="L12" i="1" s="1"/>
  <c r="A14" i="1" l="1"/>
  <c r="I13" i="1"/>
  <c r="J13" i="1" s="1"/>
  <c r="A13" i="1"/>
  <c r="B9" i="1"/>
  <c r="B11" i="1"/>
  <c r="B10" i="1"/>
  <c r="B12" i="1"/>
  <c r="H10" i="1"/>
  <c r="I10" i="1"/>
  <c r="H12" i="1"/>
  <c r="I12" i="1"/>
  <c r="H11" i="1"/>
  <c r="I11" i="1"/>
  <c r="H9" i="1"/>
  <c r="I9" i="1"/>
  <c r="J12" i="1" l="1"/>
  <c r="A12" i="1"/>
  <c r="J9" i="1"/>
  <c r="A9" i="1" s="1"/>
  <c r="J10" i="1"/>
  <c r="A10" i="1" s="1"/>
  <c r="J11" i="1"/>
  <c r="A11" i="1" s="1"/>
</calcChain>
</file>

<file path=xl/sharedStrings.xml><?xml version="1.0" encoding="utf-8"?>
<sst xmlns="http://schemas.openxmlformats.org/spreadsheetml/2006/main" count="67" uniqueCount="56">
  <si>
    <t>TEL : 078-801-2458   FAX : 078-871-5240</t>
    <phoneticPr fontId="1"/>
  </si>
  <si>
    <t>NACCS: 3DW30</t>
    <phoneticPr fontId="1"/>
  </si>
  <si>
    <t>神戸市灘区摩耶埠頭</t>
    <phoneticPr fontId="1"/>
  </si>
  <si>
    <t>㈱カンロジ
摩耶2号上屋</t>
    <phoneticPr fontId="8"/>
  </si>
  <si>
    <t>神戸 CFS</t>
    <rPh sb="0" eb="2">
      <t>コウベ</t>
    </rPh>
    <phoneticPr fontId="1"/>
  </si>
  <si>
    <t>TEL : 06-6612-3153   FAX : 06-6612-6256</t>
    <phoneticPr fontId="1"/>
  </si>
  <si>
    <t>NACCS: 4IW62</t>
    <phoneticPr fontId="1"/>
  </si>
  <si>
    <t>大阪市住之江区南港東7-1-24</t>
    <phoneticPr fontId="9"/>
  </si>
  <si>
    <t>㈱辰巳商會
南港NO.1 H.W.</t>
    <phoneticPr fontId="9"/>
  </si>
  <si>
    <t>大阪 CFS</t>
    <rPh sb="0" eb="2">
      <t>オオサカ</t>
    </rPh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</si>
  <si>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8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</si>
  <si>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</si>
  <si>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8"/>
  </si>
  <si>
    <t>KOB</t>
  </si>
  <si>
    <t>ETA</t>
  </si>
  <si>
    <t>VOY</t>
  </si>
  <si>
    <t>From Osaka / Kobe</t>
    <phoneticPr fontId="1"/>
  </si>
  <si>
    <t xml:space="preserve">UPDATED :  </t>
    <phoneticPr fontId="9"/>
  </si>
  <si>
    <t>連絡先：大阪海運
TEL：06-7730-1075/FAX：06-7730-1088</t>
    <rPh sb="0" eb="3">
      <t>レンラクサキ</t>
    </rPh>
    <phoneticPr fontId="1"/>
  </si>
  <si>
    <t>VESSEL</t>
    <phoneticPr fontId="1"/>
  </si>
  <si>
    <t>CFS CUT</t>
    <phoneticPr fontId="8"/>
  </si>
  <si>
    <t>ETA</t>
    <phoneticPr fontId="1"/>
  </si>
  <si>
    <t>ETD</t>
    <phoneticPr fontId="1"/>
  </si>
  <si>
    <t>OSA</t>
    <phoneticPr fontId="1"/>
  </si>
  <si>
    <t>XIN</t>
    <phoneticPr fontId="1"/>
  </si>
  <si>
    <t>0 DAYS</t>
    <phoneticPr fontId="1"/>
  </si>
  <si>
    <t>　　　　　XINGANG SCHEDULE - 関西</t>
    <rPh sb="24" eb="26">
      <t>カンサイ</t>
    </rPh>
    <phoneticPr fontId="8"/>
  </si>
  <si>
    <t>3-4 DAYS</t>
    <phoneticPr fontId="1"/>
  </si>
  <si>
    <t>N</t>
    <phoneticPr fontId="1"/>
  </si>
  <si>
    <t>2631W</t>
  </si>
  <si>
    <t>7/24</t>
  </si>
  <si>
    <t>7/23</t>
  </si>
  <si>
    <t>7/28</t>
  </si>
  <si>
    <t>7/31</t>
  </si>
  <si>
    <t>7/30</t>
  </si>
  <si>
    <t>8/4</t>
  </si>
  <si>
    <t>8/7</t>
  </si>
  <si>
    <t>※VICTORY HONOR</t>
  </si>
  <si>
    <t>2642W</t>
  </si>
  <si>
    <t>SINOTRANS BEIJING</t>
  </si>
  <si>
    <t>2644W</t>
  </si>
  <si>
    <t>8/6</t>
  </si>
  <si>
    <t>8/11</t>
  </si>
  <si>
    <t>8/14</t>
  </si>
  <si>
    <t>2633W</t>
  </si>
  <si>
    <t>8/13</t>
  </si>
  <si>
    <t>8/18</t>
  </si>
  <si>
    <t>8/21</t>
  </si>
  <si>
    <t>2646W</t>
  </si>
  <si>
    <t>8/20</t>
  </si>
  <si>
    <t>8/25</t>
  </si>
  <si>
    <t>8/28</t>
  </si>
  <si>
    <t>2635W</t>
  </si>
  <si>
    <t>8/27</t>
  </si>
  <si>
    <t>9/1</t>
  </si>
  <si>
    <t>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</si>
</sst>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0"/>
      <color rgb="FF000000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11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4" fillId="0" borderId="0"/>
    <xf numFmtId="0" fontId="35" fillId="0" borderId="0"/>
    <xf numFmtId="0" fontId="34" fillId="0" borderId="0"/>
  </cellStyleXfs>
  <cellXfs count="10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 applyAlignment="1"/>
    <xf numFmtId="0" fontId="5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6" fillId="0" borderId="6" xfId="1" applyFont="1" applyBorder="1" applyAlignment="1"/>
    <xf numFmtId="0" fontId="5" fillId="0" borderId="6" xfId="1" applyFont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6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6" fillId="0" borderId="0" xfId="1" applyFont="1" applyBorder="1" applyAlignment="1"/>
    <xf numFmtId="0" fontId="5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10" xfId="1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1" xfId="1" applyFont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vertical="center"/>
      <protection locked="0"/>
    </xf>
    <xf numFmtId="0" fontId="16" fillId="0" borderId="0" xfId="1" applyFont="1" applyAlignment="1"/>
    <xf numFmtId="0" fontId="16" fillId="0" borderId="0" xfId="1" applyFont="1" applyFill="1" applyAlignment="1"/>
    <xf numFmtId="0" fontId="17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/>
    <xf numFmtId="0" fontId="18" fillId="0" borderId="0" xfId="1" applyFont="1" applyFill="1" applyAlignment="1">
      <alignment vertical="center"/>
    </xf>
    <xf numFmtId="0" fontId="19" fillId="0" borderId="0" xfId="1" applyFont="1" applyFill="1" applyAlignment="1">
      <alignment vertical="center" wrapText="1"/>
    </xf>
    <xf numFmtId="0" fontId="18" fillId="3" borderId="0" xfId="1" applyFont="1" applyFill="1" applyAlignment="1">
      <alignment vertical="center"/>
    </xf>
    <xf numFmtId="0" fontId="21" fillId="3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4" fillId="2" borderId="25" xfId="1" applyNumberFormat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178" fontId="14" fillId="0" borderId="0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8" xfId="0" applyFont="1" applyBorder="1">
      <alignment vertical="center"/>
    </xf>
    <xf numFmtId="176" fontId="5" fillId="0" borderId="18" xfId="1" applyNumberFormat="1" applyFont="1" applyBorder="1" applyAlignment="1" applyProtection="1">
      <alignment horizontal="center" vertical="center"/>
      <protection locked="0"/>
    </xf>
    <xf numFmtId="176" fontId="6" fillId="0" borderId="18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34" fillId="0" borderId="0" xfId="27" applyFill="1" applyBorder="1" applyAlignment="1">
      <alignment horizontal="left" vertical="top"/>
    </xf>
    <xf numFmtId="14" fontId="34" fillId="0" borderId="0" xfId="27" applyNumberFormat="1" applyFill="1" applyBorder="1" applyAlignment="1">
      <alignment horizontal="left" vertical="top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176" fontId="5" fillId="0" borderId="28" xfId="1" applyNumberFormat="1" applyFont="1" applyBorder="1" applyAlignment="1" applyProtection="1">
      <alignment horizontal="center" vertical="center"/>
      <protection locked="0"/>
    </xf>
    <xf numFmtId="176" fontId="6" fillId="0" borderId="28" xfId="1" applyNumberFormat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5" fillId="2" borderId="22" xfId="1" applyNumberFormat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20" fillId="3" borderId="0" xfId="1" applyFont="1" applyFill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77" fontId="14" fillId="2" borderId="25" xfId="1" applyNumberFormat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78" fontId="14" fillId="0" borderId="0" xfId="1" applyNumberFormat="1" applyFont="1" applyFill="1" applyBorder="1" applyAlignment="1">
      <alignment horizontal="center" vertical="center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19" xfId="1" applyNumberFormat="1" applyFont="1" applyFill="1" applyBorder="1" applyAlignment="1">
      <alignment horizontal="center" vertical="center" wrapText="1"/>
    </xf>
    <xf numFmtId="0" fontId="15" fillId="2" borderId="24" xfId="1" applyNumberFormat="1" applyFont="1" applyFill="1" applyBorder="1" applyAlignment="1">
      <alignment horizontal="center" vertical="center" wrapText="1"/>
    </xf>
    <xf numFmtId="0" fontId="15" fillId="2" borderId="18" xfId="1" applyNumberFormat="1" applyFont="1" applyFill="1" applyBorder="1" applyAlignment="1">
      <alignment horizontal="center" vertical="center"/>
    </xf>
    <xf numFmtId="0" fontId="15" fillId="2" borderId="25" xfId="1" applyNumberFormat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76" fontId="5" fillId="0" borderId="0" xfId="1" applyNumberFormat="1" applyFont="1" applyBorder="1" applyAlignment="1" applyProtection="1">
      <alignment horizontal="center" vertical="center"/>
      <protection locked="0"/>
    </xf>
    <xf numFmtId="176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</cellXfs>
  <cellStyles count="30">
    <cellStyle name="Comma0" xfId="5" xr:uid="{00000000-0005-0000-0000-000000000000}"/>
    <cellStyle name="Currency0" xfId="6" xr:uid="{00000000-0005-0000-0000-000001000000}"/>
    <cellStyle name="Date" xfId="7" xr:uid="{00000000-0005-0000-0000-000002000000}"/>
    <cellStyle name="Fixed" xfId="8" xr:uid="{00000000-0005-0000-0000-000003000000}"/>
    <cellStyle name="Followed Hyperlink" xfId="9" xr:uid="{00000000-0005-0000-0000-000004000000}"/>
    <cellStyle name="Heading 1" xfId="10" xr:uid="{00000000-0005-0000-0000-000005000000}"/>
    <cellStyle name="Heading 2" xfId="11" xr:uid="{00000000-0005-0000-0000-000006000000}"/>
    <cellStyle name="Hyperlink" xfId="12" xr:uid="{00000000-0005-0000-0000-000007000000}"/>
    <cellStyle name="Normal - Style1" xfId="13" xr:uid="{00000000-0005-0000-0000-000008000000}"/>
    <cellStyle name="Total" xfId="14" xr:uid="{00000000-0005-0000-0000-000009000000}"/>
    <cellStyle name="一般_MONTHLY SCHEDULE" xfId="15" xr:uid="{00000000-0005-0000-0000-00000A000000}"/>
    <cellStyle name="똿뗦먛귟 [0.00]_PRODUCT DETAIL Q1" xfId="16" xr:uid="{00000000-0005-0000-0000-00000B000000}"/>
    <cellStyle name="똿뗦먛귟_PRODUCT DETAIL Q1" xfId="17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2 2" xfId="29" xr:uid="{29F9428B-B8AD-468B-B6B7-29510B50B9DA}"/>
    <cellStyle name="標準 29" xfId="28" xr:uid="{A42F4737-63FD-41FC-AF72-A7C206EE997B}"/>
    <cellStyle name="標準 3" xfId="4" xr:uid="{00000000-0005-0000-0000-000010000000}"/>
    <cellStyle name="標準 4" xfId="27" xr:uid="{C19F5E2F-42CA-4529-9C8F-1CC595DAC225}"/>
    <cellStyle name="標準_Sheet1" xfId="2" xr:uid="{00000000-0005-0000-0000-000011000000}"/>
    <cellStyle name="믅됞 [0.00]_PRODUCT DETAIL Q1" xfId="18" xr:uid="{00000000-0005-0000-0000-000012000000}"/>
    <cellStyle name="믅됞_PRODUCT DETAIL Q1" xfId="19" xr:uid="{00000000-0005-0000-0000-000013000000}"/>
    <cellStyle name="백분율_HOBONG" xfId="20" xr:uid="{00000000-0005-0000-0000-000014000000}"/>
    <cellStyle name="뷭?_BOOKSHIP" xfId="21" xr:uid="{00000000-0005-0000-0000-000015000000}"/>
    <cellStyle name="콤마 [0]_1202" xfId="22" xr:uid="{00000000-0005-0000-0000-000016000000}"/>
    <cellStyle name="콤마_1202" xfId="23" xr:uid="{00000000-0005-0000-0000-000017000000}"/>
    <cellStyle name="통화 [0]_1202" xfId="24" xr:uid="{00000000-0005-0000-0000-000018000000}"/>
    <cellStyle name="통화_1202" xfId="25" xr:uid="{00000000-0005-0000-0000-000019000000}"/>
    <cellStyle name="표준_(정보부문)월별인원계획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1731826</xdr:colOff>
      <xdr:row>2</xdr:row>
      <xdr:rowOff>47873</xdr:rowOff>
    </xdr:from>
    <xdr:ext cx="2690131" cy="2180977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126" y="1819523"/>
          <a:ext cx="2690131" cy="218097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09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09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0</xdr:rowOff>
    </xdr:from>
    <xdr:to>
      <xdr:col>2</xdr:col>
      <xdr:colOff>574900</xdr:colOff>
      <xdr:row>1</xdr:row>
      <xdr:rowOff>797274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42900"/>
          <a:ext cx="1946500" cy="16862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1018097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18097"/>
        </a:xfrm>
        <a:prstGeom prst="rect">
          <a:avLst/>
        </a:prstGeom>
      </xdr:spPr>
    </xdr:pic>
    <xdr:clientData/>
  </xdr:oneCellAnchor>
  <xdr:oneCellAnchor>
    <xdr:from>
      <xdr:col>12</xdr:col>
      <xdr:colOff>216220</xdr:colOff>
      <xdr:row>8</xdr:row>
      <xdr:rowOff>0</xdr:rowOff>
    </xdr:from>
    <xdr:ext cx="8243885" cy="976312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141770" y="5143500"/>
          <a:ext cx="8243885" cy="9763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oneCellAnchor>
    <xdr:from>
      <xdr:col>13</xdr:col>
      <xdr:colOff>1341723</xdr:colOff>
      <xdr:row>2</xdr:row>
      <xdr:rowOff>591416</xdr:rowOff>
    </xdr:from>
    <xdr:ext cx="3262313" cy="169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105723" y="2363066"/>
          <a:ext cx="3262313" cy="1692854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4114800</xdr:colOff>
      <xdr:row>16</xdr:row>
      <xdr:rowOff>19050</xdr:rowOff>
    </xdr:from>
    <xdr:to>
      <xdr:col>12</xdr:col>
      <xdr:colOff>38099</xdr:colOff>
      <xdr:row>21</xdr:row>
      <xdr:rowOff>96657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114800" y="9540240"/>
          <a:ext cx="9848849" cy="2268357"/>
          <a:chOff x="25725384" y="2522585"/>
          <a:chExt cx="10828310" cy="4896646"/>
        </a:xfrm>
      </xdr:grpSpPr>
      <xdr:sp macro="" textlink="">
        <xdr:nvSpPr>
          <xdr:cNvPr id="12" name="円/楕円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5725384" y="2522585"/>
            <a:ext cx="10828310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7338770" y="3295360"/>
            <a:ext cx="7510001" cy="41238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7"/>
  <sheetViews>
    <sheetView tabSelected="1" view="pageBreakPreview" topLeftCell="A2" zoomScale="50" zoomScaleNormal="40" zoomScaleSheetLayoutView="50" zoomScalePageLayoutView="40" workbookViewId="0">
      <selection activeCell="A15" sqref="A15:XFD15"/>
    </sheetView>
  </sheetViews>
  <sheetFormatPr defaultRowHeight="13.2"/>
  <cols>
    <col min="1" max="1" width="60.109375" customWidth="1"/>
    <col min="2" max="2" width="22" customWidth="1"/>
    <col min="3" max="3" width="16.44140625" customWidth="1"/>
    <col min="4" max="4" width="7.77734375" customWidth="1"/>
    <col min="5" max="5" width="16.44140625" customWidth="1"/>
    <col min="6" max="6" width="7.77734375" customWidth="1"/>
    <col min="7" max="7" width="16.44140625" customWidth="1"/>
    <col min="8" max="8" width="7.77734375" customWidth="1"/>
    <col min="9" max="9" width="16.44140625" customWidth="1"/>
    <col min="10" max="10" width="7.77734375" customWidth="1"/>
    <col min="11" max="11" width="16.44140625" customWidth="1"/>
    <col min="12" max="12" width="7.77734375" customWidth="1"/>
    <col min="13" max="13" width="16.44140625" customWidth="1"/>
    <col min="14" max="17" width="23.21875" customWidth="1"/>
    <col min="18" max="18" width="17" customWidth="1"/>
    <col min="19" max="19" width="18.109375" hidden="1" customWidth="1"/>
    <col min="20" max="20" width="14.77734375" hidden="1" customWidth="1"/>
    <col min="21" max="21" width="9.21875" hidden="1" customWidth="1"/>
    <col min="22" max="22" width="26.88671875" hidden="1" customWidth="1"/>
    <col min="23" max="23" width="8.109375" hidden="1" customWidth="1"/>
    <col min="24" max="24" width="15.88671875" hidden="1" customWidth="1"/>
    <col min="25" max="25" width="9" hidden="1" customWidth="1"/>
  </cols>
  <sheetData>
    <row r="1" spans="1:25" s="37" customFormat="1" ht="72.75" customHeight="1">
      <c r="A1" s="41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74" t="s">
        <v>18</v>
      </c>
      <c r="N1" s="74"/>
      <c r="O1" s="74"/>
      <c r="P1" s="74"/>
      <c r="Q1" s="74"/>
      <c r="R1" s="74"/>
      <c r="S1" s="39"/>
      <c r="T1" s="38"/>
      <c r="U1" s="38"/>
      <c r="V1" s="38"/>
    </row>
    <row r="2" spans="1:25" s="30" customFormat="1" ht="66" customHeight="1">
      <c r="A2" s="93"/>
      <c r="B2" s="93"/>
      <c r="C2" s="93"/>
      <c r="D2" s="33"/>
      <c r="E2" s="33"/>
      <c r="F2" s="33"/>
      <c r="G2" s="32"/>
      <c r="H2" s="32"/>
      <c r="M2" s="36"/>
      <c r="N2" s="33"/>
      <c r="O2" s="35" t="s">
        <v>17</v>
      </c>
      <c r="P2" s="94">
        <v>46225</v>
      </c>
      <c r="Q2" s="94"/>
      <c r="R2" s="43" t="s">
        <v>28</v>
      </c>
      <c r="S2" s="31"/>
    </row>
    <row r="3" spans="1:25" s="30" customFormat="1" ht="71.25" customHeight="1">
      <c r="A3" s="34" t="s">
        <v>16</v>
      </c>
      <c r="B3" s="33"/>
      <c r="C3" s="33"/>
      <c r="D3" s="33"/>
      <c r="E3" s="33"/>
      <c r="F3" s="33"/>
      <c r="G3" s="32"/>
      <c r="H3" s="32"/>
      <c r="I3" s="44"/>
      <c r="J3" s="45"/>
      <c r="K3" s="48"/>
      <c r="L3" s="48"/>
      <c r="S3" s="31"/>
    </row>
    <row r="4" spans="1:25" s="1" customFormat="1" ht="37.5" customHeight="1">
      <c r="A4" s="95" t="s">
        <v>19</v>
      </c>
      <c r="B4" s="70" t="s">
        <v>15</v>
      </c>
      <c r="C4" s="70" t="s">
        <v>20</v>
      </c>
      <c r="D4" s="70"/>
      <c r="E4" s="70"/>
      <c r="F4" s="70"/>
      <c r="G4" s="71" t="s">
        <v>21</v>
      </c>
      <c r="H4" s="71"/>
      <c r="I4" s="70" t="s">
        <v>22</v>
      </c>
      <c r="J4" s="70"/>
      <c r="K4" s="71" t="s">
        <v>14</v>
      </c>
      <c r="L4" s="72"/>
      <c r="M4" s="2"/>
      <c r="N4" s="2"/>
      <c r="O4" s="73"/>
      <c r="P4" s="73"/>
    </row>
    <row r="5" spans="1:25" s="1" customFormat="1" ht="37.5" customHeight="1">
      <c r="A5" s="96"/>
      <c r="B5" s="98"/>
      <c r="C5" s="66" t="s">
        <v>23</v>
      </c>
      <c r="D5" s="66"/>
      <c r="E5" s="67" t="s">
        <v>13</v>
      </c>
      <c r="F5" s="67"/>
      <c r="G5" s="66" t="s">
        <v>13</v>
      </c>
      <c r="H5" s="66"/>
      <c r="I5" s="66" t="s">
        <v>13</v>
      </c>
      <c r="J5" s="66"/>
      <c r="K5" s="68" t="s">
        <v>24</v>
      </c>
      <c r="L5" s="69"/>
      <c r="M5" s="3"/>
      <c r="N5" s="2"/>
      <c r="O5" s="73"/>
      <c r="P5" s="73"/>
    </row>
    <row r="6" spans="1:25" s="1" customFormat="1" ht="10.5" customHeight="1">
      <c r="A6" s="96"/>
      <c r="B6" s="98"/>
      <c r="C6" s="66"/>
      <c r="D6" s="66"/>
      <c r="E6" s="67"/>
      <c r="F6" s="67"/>
      <c r="G6" s="66"/>
      <c r="H6" s="66"/>
      <c r="I6" s="66"/>
      <c r="J6" s="66"/>
      <c r="K6" s="68"/>
      <c r="L6" s="69"/>
      <c r="M6" s="2"/>
      <c r="N6" s="2"/>
      <c r="O6" s="73"/>
      <c r="P6" s="73"/>
    </row>
    <row r="7" spans="1:25" s="1" customFormat="1" ht="37.5" hidden="1" customHeight="1">
      <c r="A7" s="96"/>
      <c r="B7" s="98"/>
      <c r="C7" s="66"/>
      <c r="D7" s="66"/>
      <c r="E7" s="67"/>
      <c r="F7" s="67"/>
      <c r="G7" s="66"/>
      <c r="H7" s="66"/>
      <c r="I7" s="66"/>
      <c r="J7" s="66"/>
      <c r="K7" s="68"/>
      <c r="L7" s="69"/>
      <c r="M7" s="2"/>
      <c r="N7" s="2"/>
      <c r="O7" s="2"/>
      <c r="P7" s="2"/>
    </row>
    <row r="8" spans="1:25" s="1" customFormat="1" ht="37.5" customHeight="1">
      <c r="A8" s="97"/>
      <c r="B8" s="99"/>
      <c r="C8" s="46"/>
      <c r="D8" s="46"/>
      <c r="E8" s="46"/>
      <c r="F8" s="46"/>
      <c r="G8" s="90"/>
      <c r="H8" s="90"/>
      <c r="I8" s="90" t="s">
        <v>25</v>
      </c>
      <c r="J8" s="90"/>
      <c r="K8" s="91" t="s">
        <v>27</v>
      </c>
      <c r="L8" s="92"/>
      <c r="M8" s="2"/>
      <c r="N8" s="2"/>
      <c r="O8" s="73"/>
      <c r="P8" s="73"/>
      <c r="U8" s="49"/>
      <c r="V8" s="49"/>
      <c r="W8" s="49"/>
    </row>
    <row r="9" spans="1:25" s="1" customFormat="1" ht="51" customHeight="1">
      <c r="A9" s="51" t="str">
        <f t="shared" ref="A9:A12" si="0">IF(AND(D9="木",F9="金"),S9,"★"&amp;S9)</f>
        <v>※VICTORY HONOR</v>
      </c>
      <c r="B9" s="52" t="str">
        <f t="shared" ref="B9:B12" si="1">T9</f>
        <v>2642W</v>
      </c>
      <c r="C9" s="53" t="str">
        <f t="shared" ref="C9:C12" si="2">U9</f>
        <v>7/23</v>
      </c>
      <c r="D9" s="53" t="str">
        <f t="shared" ref="D9:D12" si="3">TEXT(C9,"aaa")</f>
        <v>木</v>
      </c>
      <c r="E9" s="53" t="str">
        <f t="shared" ref="E9:E12" si="4">V9</f>
        <v>7/24</v>
      </c>
      <c r="F9" s="53" t="str">
        <f t="shared" ref="F9:F12" si="5">TEXT(E9,"aaa")</f>
        <v>金</v>
      </c>
      <c r="G9" s="54" t="str">
        <f t="shared" ref="G9:G12" si="6">W9</f>
        <v>7/28</v>
      </c>
      <c r="H9" s="55" t="str">
        <f t="shared" ref="H9:H12" si="7">TEXT(G9,"aaa")</f>
        <v>火</v>
      </c>
      <c r="I9" s="54" t="str">
        <f t="shared" ref="I9:I12" si="8">G9</f>
        <v>7/28</v>
      </c>
      <c r="J9" s="55" t="str">
        <f t="shared" ref="J9:J12" si="9">TEXT(I9,"aaa")</f>
        <v>火</v>
      </c>
      <c r="K9" s="54" t="str">
        <f t="shared" ref="K9:K12" si="10">Y9</f>
        <v>7/31</v>
      </c>
      <c r="L9" s="56" t="str">
        <f t="shared" ref="L9:L12" si="11">TEXT(K9,"aaa")</f>
        <v>金</v>
      </c>
      <c r="M9" s="50"/>
      <c r="N9" s="50"/>
      <c r="O9" s="50"/>
      <c r="P9" s="50"/>
      <c r="S9" s="57" t="s">
        <v>37</v>
      </c>
      <c r="T9" s="57" t="s">
        <v>38</v>
      </c>
      <c r="U9" s="58" t="s">
        <v>31</v>
      </c>
      <c r="V9" s="58" t="s">
        <v>30</v>
      </c>
      <c r="W9" s="58" t="s">
        <v>32</v>
      </c>
      <c r="X9" s="57"/>
      <c r="Y9" s="58" t="s">
        <v>33</v>
      </c>
    </row>
    <row r="10" spans="1:25" s="4" customFormat="1" ht="51" customHeight="1">
      <c r="A10" s="51" t="str">
        <f t="shared" si="0"/>
        <v>SINOTRANS BEIJING</v>
      </c>
      <c r="B10" s="52" t="str">
        <f t="shared" si="1"/>
        <v>2631W</v>
      </c>
      <c r="C10" s="53" t="str">
        <f t="shared" si="2"/>
        <v>7/30</v>
      </c>
      <c r="D10" s="53" t="str">
        <f t="shared" si="3"/>
        <v>木</v>
      </c>
      <c r="E10" s="53" t="str">
        <f t="shared" si="4"/>
        <v>7/31</v>
      </c>
      <c r="F10" s="53" t="str">
        <f t="shared" si="5"/>
        <v>金</v>
      </c>
      <c r="G10" s="54" t="str">
        <f t="shared" si="6"/>
        <v>8/4</v>
      </c>
      <c r="H10" s="55" t="str">
        <f t="shared" si="7"/>
        <v>火</v>
      </c>
      <c r="I10" s="54" t="str">
        <f t="shared" si="8"/>
        <v>8/4</v>
      </c>
      <c r="J10" s="55" t="str">
        <f t="shared" si="9"/>
        <v>火</v>
      </c>
      <c r="K10" s="54" t="str">
        <f t="shared" si="10"/>
        <v>8/7</v>
      </c>
      <c r="L10" s="56" t="str">
        <f t="shared" si="11"/>
        <v>金</v>
      </c>
      <c r="M10" s="50"/>
      <c r="N10" s="50"/>
      <c r="O10" s="50"/>
      <c r="P10" s="50"/>
      <c r="S10" s="57" t="s">
        <v>39</v>
      </c>
      <c r="T10" s="57" t="s">
        <v>29</v>
      </c>
      <c r="U10" s="58" t="s">
        <v>34</v>
      </c>
      <c r="V10" s="58" t="s">
        <v>33</v>
      </c>
      <c r="W10" s="58" t="s">
        <v>35</v>
      </c>
      <c r="X10" s="57"/>
      <c r="Y10" s="58" t="s">
        <v>36</v>
      </c>
    </row>
    <row r="11" spans="1:25" s="4" customFormat="1" ht="51" customHeight="1">
      <c r="A11" s="51" t="str">
        <f t="shared" si="0"/>
        <v>※VICTORY HONOR</v>
      </c>
      <c r="B11" s="52" t="str">
        <f t="shared" si="1"/>
        <v>2644W</v>
      </c>
      <c r="C11" s="53" t="str">
        <f t="shared" si="2"/>
        <v>8/6</v>
      </c>
      <c r="D11" s="53" t="str">
        <f t="shared" si="3"/>
        <v>木</v>
      </c>
      <c r="E11" s="53" t="str">
        <f t="shared" si="4"/>
        <v>8/7</v>
      </c>
      <c r="F11" s="53" t="str">
        <f t="shared" si="5"/>
        <v>金</v>
      </c>
      <c r="G11" s="54" t="str">
        <f t="shared" si="6"/>
        <v>8/11</v>
      </c>
      <c r="H11" s="55" t="str">
        <f t="shared" si="7"/>
        <v>火</v>
      </c>
      <c r="I11" s="54" t="str">
        <f t="shared" si="8"/>
        <v>8/11</v>
      </c>
      <c r="J11" s="55" t="str">
        <f t="shared" si="9"/>
        <v>火</v>
      </c>
      <c r="K11" s="54" t="str">
        <f t="shared" si="10"/>
        <v>8/14</v>
      </c>
      <c r="L11" s="56" t="str">
        <f t="shared" si="11"/>
        <v>金</v>
      </c>
      <c r="M11" s="50"/>
      <c r="N11" s="50"/>
      <c r="O11" s="50"/>
      <c r="P11" s="50"/>
      <c r="S11" s="57" t="s">
        <v>37</v>
      </c>
      <c r="T11" s="57" t="s">
        <v>40</v>
      </c>
      <c r="U11" s="58" t="s">
        <v>41</v>
      </c>
      <c r="V11" s="58" t="s">
        <v>36</v>
      </c>
      <c r="W11" s="58" t="s">
        <v>42</v>
      </c>
      <c r="X11" s="57"/>
      <c r="Y11" s="58" t="s">
        <v>43</v>
      </c>
    </row>
    <row r="12" spans="1:25" s="1" customFormat="1" ht="51" customHeight="1">
      <c r="A12" s="51" t="str">
        <f t="shared" si="0"/>
        <v>SINOTRANS BEIJING</v>
      </c>
      <c r="B12" s="52" t="str">
        <f t="shared" si="1"/>
        <v>2633W</v>
      </c>
      <c r="C12" s="53" t="str">
        <f t="shared" si="2"/>
        <v>8/13</v>
      </c>
      <c r="D12" s="53" t="str">
        <f t="shared" si="3"/>
        <v>木</v>
      </c>
      <c r="E12" s="53" t="str">
        <f t="shared" si="4"/>
        <v>8/14</v>
      </c>
      <c r="F12" s="53" t="str">
        <f t="shared" si="5"/>
        <v>金</v>
      </c>
      <c r="G12" s="54" t="str">
        <f t="shared" si="6"/>
        <v>8/18</v>
      </c>
      <c r="H12" s="55" t="str">
        <f t="shared" si="7"/>
        <v>火</v>
      </c>
      <c r="I12" s="54" t="str">
        <f t="shared" si="8"/>
        <v>8/18</v>
      </c>
      <c r="J12" s="55" t="str">
        <f t="shared" si="9"/>
        <v>火</v>
      </c>
      <c r="K12" s="54" t="str">
        <f t="shared" si="10"/>
        <v>8/21</v>
      </c>
      <c r="L12" s="56" t="str">
        <f t="shared" si="11"/>
        <v>金</v>
      </c>
      <c r="M12" s="47"/>
      <c r="N12" s="4"/>
      <c r="O12" s="4"/>
      <c r="P12" s="47"/>
      <c r="Q12" s="47"/>
      <c r="R12" s="47"/>
      <c r="S12" s="57" t="s">
        <v>39</v>
      </c>
      <c r="T12" s="57" t="s">
        <v>44</v>
      </c>
      <c r="U12" s="58" t="s">
        <v>45</v>
      </c>
      <c r="V12" s="58" t="s">
        <v>43</v>
      </c>
      <c r="W12" s="58" t="s">
        <v>46</v>
      </c>
      <c r="X12" s="57"/>
      <c r="Y12" s="58" t="s">
        <v>47</v>
      </c>
    </row>
    <row r="13" spans="1:25" s="1" customFormat="1" ht="51" customHeight="1">
      <c r="A13" s="51" t="str">
        <f t="shared" ref="A13:A14" si="12">IF(AND(D13="木",F13="金"),S13,"★"&amp;S13)</f>
        <v>※VICTORY HONOR</v>
      </c>
      <c r="B13" s="52" t="str">
        <f t="shared" ref="B13:B14" si="13">T13</f>
        <v>2646W</v>
      </c>
      <c r="C13" s="53" t="str">
        <f t="shared" ref="C13:C14" si="14">U13</f>
        <v>8/20</v>
      </c>
      <c r="D13" s="53" t="str">
        <f t="shared" ref="D13:D14" si="15">TEXT(C13,"aaa")</f>
        <v>木</v>
      </c>
      <c r="E13" s="53" t="str">
        <f t="shared" ref="E13:E14" si="16">V13</f>
        <v>8/21</v>
      </c>
      <c r="F13" s="53" t="str">
        <f t="shared" ref="F13:F14" si="17">TEXT(E13,"aaa")</f>
        <v>金</v>
      </c>
      <c r="G13" s="54" t="str">
        <f t="shared" ref="G13:G14" si="18">W13</f>
        <v>8/25</v>
      </c>
      <c r="H13" s="55" t="str">
        <f t="shared" ref="H13:H14" si="19">TEXT(G13,"aaa")</f>
        <v>火</v>
      </c>
      <c r="I13" s="54" t="str">
        <f t="shared" ref="I13:I14" si="20">G13</f>
        <v>8/25</v>
      </c>
      <c r="J13" s="55" t="str">
        <f t="shared" ref="J13:J14" si="21">TEXT(I13,"aaa")</f>
        <v>火</v>
      </c>
      <c r="K13" s="54" t="str">
        <f t="shared" ref="K13:K14" si="22">Y13</f>
        <v>8/28</v>
      </c>
      <c r="L13" s="56" t="str">
        <f t="shared" ref="L13:L14" si="23">TEXT(K13,"aaa")</f>
        <v>金</v>
      </c>
      <c r="M13" s="29"/>
      <c r="N13" s="4"/>
      <c r="O13" s="4"/>
      <c r="P13" s="2"/>
      <c r="Q13" s="2"/>
      <c r="R13" s="2"/>
      <c r="S13" s="57" t="s">
        <v>37</v>
      </c>
      <c r="T13" s="57" t="s">
        <v>48</v>
      </c>
      <c r="U13" s="58" t="s">
        <v>49</v>
      </c>
      <c r="V13" s="58" t="s">
        <v>47</v>
      </c>
      <c r="W13" s="58" t="s">
        <v>50</v>
      </c>
      <c r="X13" s="57"/>
      <c r="Y13" s="58" t="s">
        <v>51</v>
      </c>
    </row>
    <row r="14" spans="1:25" s="1" customFormat="1" ht="54" customHeight="1">
      <c r="A14" s="59" t="str">
        <f t="shared" si="12"/>
        <v>SINOTRANS BEIJING</v>
      </c>
      <c r="B14" s="60" t="str">
        <f t="shared" si="13"/>
        <v>2635W</v>
      </c>
      <c r="C14" s="61" t="str">
        <f t="shared" si="14"/>
        <v>8/27</v>
      </c>
      <c r="D14" s="61" t="str">
        <f t="shared" si="15"/>
        <v>木</v>
      </c>
      <c r="E14" s="61" t="str">
        <f t="shared" si="16"/>
        <v>8/28</v>
      </c>
      <c r="F14" s="61" t="str">
        <f t="shared" si="17"/>
        <v>金</v>
      </c>
      <c r="G14" s="62" t="str">
        <f t="shared" si="18"/>
        <v>9/1</v>
      </c>
      <c r="H14" s="63" t="str">
        <f t="shared" si="19"/>
        <v>火</v>
      </c>
      <c r="I14" s="62" t="str">
        <f t="shared" si="20"/>
        <v>9/1</v>
      </c>
      <c r="J14" s="63" t="str">
        <f t="shared" si="21"/>
        <v>火</v>
      </c>
      <c r="K14" s="62" t="str">
        <f t="shared" si="22"/>
        <v>9/4</v>
      </c>
      <c r="L14" s="64" t="str">
        <f t="shared" si="23"/>
        <v>金</v>
      </c>
      <c r="M14" s="29"/>
      <c r="N14" s="4"/>
      <c r="O14" s="4"/>
      <c r="P14" s="2"/>
      <c r="Q14" s="2"/>
      <c r="R14" s="2"/>
      <c r="S14" s="3" t="s">
        <v>39</v>
      </c>
      <c r="T14" s="2" t="s">
        <v>52</v>
      </c>
      <c r="U14" s="1" t="s">
        <v>53</v>
      </c>
      <c r="V14" s="1" t="s">
        <v>51</v>
      </c>
      <c r="W14" s="1" t="s">
        <v>54</v>
      </c>
      <c r="Y14" s="1" t="s">
        <v>55</v>
      </c>
    </row>
    <row r="15" spans="1:25" s="1" customFormat="1" ht="54" customHeight="1">
      <c r="A15" s="100"/>
      <c r="B15" s="100"/>
      <c r="C15" s="101"/>
      <c r="D15" s="101"/>
      <c r="E15" s="101"/>
      <c r="F15" s="101"/>
      <c r="G15" s="102"/>
      <c r="H15" s="103"/>
      <c r="I15" s="102"/>
      <c r="J15" s="103"/>
      <c r="K15" s="102"/>
      <c r="L15" s="103"/>
      <c r="M15" s="29"/>
      <c r="N15" s="4"/>
      <c r="O15" s="4"/>
      <c r="P15" s="65"/>
      <c r="Q15" s="65"/>
      <c r="R15" s="65"/>
      <c r="S15" s="3"/>
      <c r="T15" s="65"/>
    </row>
    <row r="16" spans="1:25" s="1" customFormat="1" ht="54" customHeight="1">
      <c r="A16" s="100"/>
      <c r="B16" s="100"/>
      <c r="C16" s="101"/>
      <c r="D16" s="101"/>
      <c r="E16" s="101"/>
      <c r="F16" s="101"/>
      <c r="G16" s="102"/>
      <c r="H16" s="103"/>
      <c r="I16" s="102"/>
      <c r="J16" s="103"/>
      <c r="K16" s="102"/>
      <c r="L16" s="103"/>
      <c r="M16" s="29"/>
      <c r="N16" s="4"/>
      <c r="O16" s="4"/>
      <c r="P16" s="65"/>
      <c r="Q16" s="65"/>
      <c r="R16" s="65"/>
      <c r="S16" s="3"/>
      <c r="T16" s="65"/>
    </row>
    <row r="17" spans="1:20" s="1" customFormat="1" ht="30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4"/>
      <c r="O17" s="4"/>
      <c r="P17" s="2"/>
      <c r="Q17" s="2"/>
      <c r="R17" s="2"/>
      <c r="S17" s="3"/>
      <c r="T17" s="2"/>
    </row>
    <row r="18" spans="1:20" s="1" customFormat="1" ht="30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4"/>
      <c r="O18" s="4"/>
      <c r="P18" s="42"/>
      <c r="Q18" s="42"/>
      <c r="R18" s="42"/>
      <c r="S18" s="3"/>
      <c r="T18" s="42"/>
    </row>
    <row r="19" spans="1:20" s="1" customFormat="1" ht="37.5" customHeight="1">
      <c r="N19" s="4"/>
      <c r="O19" s="4"/>
      <c r="P19" s="2"/>
      <c r="Q19" s="2"/>
      <c r="R19" s="2"/>
      <c r="S19" s="3"/>
      <c r="T19" s="2"/>
    </row>
    <row r="20" spans="1:20" s="1" customFormat="1" ht="37.5" customHeight="1">
      <c r="N20" s="4"/>
      <c r="O20" s="4"/>
      <c r="P20" s="2"/>
      <c r="Q20" s="2"/>
      <c r="R20" s="2"/>
      <c r="S20" s="3"/>
      <c r="T20" s="2"/>
    </row>
    <row r="21" spans="1:20" s="1" customFormat="1" ht="37.5" customHeight="1">
      <c r="N21" s="4"/>
      <c r="O21" s="4"/>
      <c r="P21" s="2"/>
      <c r="Q21" s="2"/>
      <c r="R21" s="2"/>
      <c r="S21" s="3"/>
      <c r="T21" s="2"/>
    </row>
    <row r="22" spans="1:20" s="1" customFormat="1" ht="37.5" customHeight="1">
      <c r="N22" s="4"/>
      <c r="O22" s="4"/>
      <c r="P22" s="2"/>
      <c r="Q22" s="2"/>
      <c r="R22" s="2"/>
      <c r="S22" s="3"/>
      <c r="T22" s="2"/>
    </row>
    <row r="23" spans="1:20" s="1" customFormat="1" ht="45" customHeight="1" thickBot="1">
      <c r="A23" s="28" t="s">
        <v>12</v>
      </c>
      <c r="B23" s="82" t="s">
        <v>11</v>
      </c>
      <c r="C23" s="83"/>
      <c r="D23" s="84"/>
      <c r="E23" s="27" t="s">
        <v>10</v>
      </c>
      <c r="F23" s="26"/>
      <c r="G23" s="26"/>
      <c r="H23" s="26"/>
      <c r="I23" s="26"/>
      <c r="J23" s="26"/>
      <c r="K23" s="26"/>
      <c r="L23" s="25"/>
      <c r="N23" s="4"/>
      <c r="O23" s="4"/>
      <c r="P23" s="2"/>
      <c r="Q23" s="2"/>
      <c r="R23" s="2"/>
      <c r="S23" s="3"/>
      <c r="T23" s="2"/>
    </row>
    <row r="24" spans="1:20" ht="48.75" customHeight="1" thickTop="1">
      <c r="A24" s="85" t="s">
        <v>9</v>
      </c>
      <c r="B24" s="87" t="s">
        <v>8</v>
      </c>
      <c r="C24" s="88"/>
      <c r="D24" s="89"/>
      <c r="E24" s="24" t="s">
        <v>7</v>
      </c>
      <c r="F24" s="23"/>
      <c r="G24" s="24"/>
      <c r="H24" s="23"/>
      <c r="I24" s="22"/>
      <c r="J24" s="21"/>
      <c r="K24" s="21"/>
      <c r="L24" s="20" t="s">
        <v>6</v>
      </c>
    </row>
    <row r="25" spans="1:20" ht="48.75" customHeight="1">
      <c r="A25" s="86"/>
      <c r="B25" s="79"/>
      <c r="C25" s="80"/>
      <c r="D25" s="81"/>
      <c r="E25" s="19" t="s">
        <v>5</v>
      </c>
      <c r="F25" s="18"/>
      <c r="G25" s="19"/>
      <c r="H25" s="18"/>
      <c r="I25" s="17"/>
      <c r="J25" s="16"/>
      <c r="K25" s="16"/>
      <c r="L25" s="15"/>
    </row>
    <row r="26" spans="1:20" ht="48.75" customHeight="1">
      <c r="A26" s="75" t="s">
        <v>4</v>
      </c>
      <c r="B26" s="76" t="s">
        <v>3</v>
      </c>
      <c r="C26" s="77"/>
      <c r="D26" s="78"/>
      <c r="E26" s="14" t="s">
        <v>2</v>
      </c>
      <c r="F26" s="13"/>
      <c r="G26" s="14"/>
      <c r="H26" s="13"/>
      <c r="I26" s="12"/>
      <c r="J26" s="11"/>
      <c r="K26" s="11"/>
      <c r="L26" s="10" t="s">
        <v>1</v>
      </c>
    </row>
    <row r="27" spans="1:20" ht="48.75" customHeight="1">
      <c r="A27" s="75"/>
      <c r="B27" s="79"/>
      <c r="C27" s="80"/>
      <c r="D27" s="81"/>
      <c r="E27" s="9" t="s">
        <v>0</v>
      </c>
      <c r="F27" s="8"/>
      <c r="G27" s="9"/>
      <c r="H27" s="8"/>
      <c r="I27" s="7"/>
      <c r="J27" s="6"/>
      <c r="K27" s="6"/>
      <c r="L27" s="5"/>
    </row>
  </sheetData>
  <mergeCells count="26">
    <mergeCell ref="M1:R1"/>
    <mergeCell ref="A26:A27"/>
    <mergeCell ref="B26:D27"/>
    <mergeCell ref="B23:D23"/>
    <mergeCell ref="A24:A25"/>
    <mergeCell ref="B24:D25"/>
    <mergeCell ref="O5:P5"/>
    <mergeCell ref="O6:P6"/>
    <mergeCell ref="G8:H8"/>
    <mergeCell ref="I8:J8"/>
    <mergeCell ref="K8:L8"/>
    <mergeCell ref="O8:P8"/>
    <mergeCell ref="A2:C2"/>
    <mergeCell ref="P2:Q2"/>
    <mergeCell ref="A4:A8"/>
    <mergeCell ref="B4:B8"/>
    <mergeCell ref="C4:F4"/>
    <mergeCell ref="G4:H4"/>
    <mergeCell ref="I4:J4"/>
    <mergeCell ref="K4:L4"/>
    <mergeCell ref="O4:P4"/>
    <mergeCell ref="C5:D7"/>
    <mergeCell ref="E5:F7"/>
    <mergeCell ref="G5:H7"/>
    <mergeCell ref="I5:J7"/>
    <mergeCell ref="K5:L7"/>
  </mergeCells>
  <phoneticPr fontId="1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新港</vt:lpstr>
      <vt:lpstr>新港!Print_Area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2026-07-03T01:38:05Z</cp:lastPrinted>
  <dcterms:created xsi:type="dcterms:W3CDTF">2016-08-19T05:00:49Z</dcterms:created>
  <dcterms:modified xsi:type="dcterms:W3CDTF">2026-07-22T07:43:09Z</dcterms:modified>
</cp:coreProperties>
</file>