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7999A56F-08D4-4C58-A823-F4DAB86994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ポートケラン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ポートケラン!$A$1:$S$31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C13" i="1"/>
  <c r="D13" i="1"/>
  <c r="A13" i="1" s="1"/>
  <c r="E13" i="1"/>
  <c r="F13" i="1"/>
  <c r="G13" i="1"/>
  <c r="H13" i="1"/>
  <c r="I13" i="1"/>
  <c r="J13" i="1"/>
  <c r="K13" i="1"/>
  <c r="L13" i="1"/>
  <c r="B14" i="1"/>
  <c r="C14" i="1"/>
  <c r="D14" i="1"/>
  <c r="A14" i="1" s="1"/>
  <c r="E14" i="1"/>
  <c r="F14" i="1"/>
  <c r="G14" i="1"/>
  <c r="H14" i="1"/>
  <c r="I14" i="1"/>
  <c r="J14" i="1"/>
  <c r="K14" i="1"/>
  <c r="L14" i="1"/>
  <c r="B15" i="1"/>
  <c r="C15" i="1"/>
  <c r="D15" i="1"/>
  <c r="A15" i="1" s="1"/>
  <c r="E15" i="1"/>
  <c r="F15" i="1"/>
  <c r="G15" i="1"/>
  <c r="H15" i="1"/>
  <c r="I15" i="1"/>
  <c r="J15" i="1"/>
  <c r="K15" i="1"/>
  <c r="L15" i="1"/>
  <c r="B16" i="1"/>
  <c r="C16" i="1"/>
  <c r="D16" i="1"/>
  <c r="A16" i="1" s="1"/>
  <c r="E16" i="1"/>
  <c r="F16" i="1"/>
  <c r="G16" i="1"/>
  <c r="H16" i="1"/>
  <c r="I16" i="1"/>
  <c r="J16" i="1"/>
  <c r="K16" i="1"/>
  <c r="L16" i="1"/>
  <c r="AL13" i="1"/>
  <c r="AL14" i="1"/>
  <c r="AL15" i="1"/>
  <c r="AL16" i="1"/>
  <c r="A10" i="1"/>
  <c r="A12" i="1"/>
  <c r="A9" i="1"/>
  <c r="B9" i="1"/>
  <c r="C9" i="1"/>
  <c r="D9" i="1" s="1"/>
  <c r="E9" i="1"/>
  <c r="F9" i="1" s="1"/>
  <c r="G9" i="1"/>
  <c r="H9" i="1" s="1"/>
  <c r="I9" i="1"/>
  <c r="J9" i="1" s="1"/>
  <c r="K9" i="1"/>
  <c r="L9" i="1" s="1"/>
  <c r="B10" i="1"/>
  <c r="C10" i="1"/>
  <c r="D10" i="1" s="1"/>
  <c r="E10" i="1"/>
  <c r="F10" i="1" s="1"/>
  <c r="G10" i="1"/>
  <c r="H10" i="1" s="1"/>
  <c r="I10" i="1"/>
  <c r="J10" i="1" s="1"/>
  <c r="K10" i="1"/>
  <c r="L10" i="1" s="1"/>
  <c r="B11" i="1"/>
  <c r="C11" i="1"/>
  <c r="D11" i="1" s="1"/>
  <c r="E11" i="1"/>
  <c r="F11" i="1" s="1"/>
  <c r="G11" i="1"/>
  <c r="H11" i="1" s="1"/>
  <c r="I11" i="1"/>
  <c r="J11" i="1" s="1"/>
  <c r="K11" i="1"/>
  <c r="L11" i="1" s="1"/>
  <c r="C12" i="1"/>
  <c r="D12" i="1" s="1"/>
  <c r="E12" i="1"/>
  <c r="F12" i="1" s="1"/>
  <c r="G12" i="1"/>
  <c r="H12" i="1" s="1"/>
  <c r="I12" i="1"/>
  <c r="J12" i="1" s="1"/>
  <c r="K12" i="1"/>
  <c r="L12" i="1" s="1"/>
  <c r="AL11" i="1"/>
  <c r="A11" i="1" s="1"/>
  <c r="AL12" i="1"/>
  <c r="AL10" i="1"/>
  <c r="AL9" i="1"/>
</calcChain>
</file>

<file path=xl/sharedStrings.xml><?xml version="1.0" encoding="utf-8"?>
<sst xmlns="http://schemas.openxmlformats.org/spreadsheetml/2006/main" count="74" uniqueCount="52">
  <si>
    <t xml:space="preserve">UPDATED :  </t>
    <phoneticPr fontId="14"/>
  </si>
  <si>
    <t>From Tokyo / Yokohama</t>
    <phoneticPr fontId="4"/>
  </si>
  <si>
    <t>VOY</t>
  </si>
  <si>
    <t>CFS CUT</t>
    <phoneticPr fontId="4"/>
  </si>
  <si>
    <t>ETA</t>
    <phoneticPr fontId="4"/>
  </si>
  <si>
    <t>ETD</t>
    <phoneticPr fontId="4"/>
  </si>
  <si>
    <t>TYO</t>
    <phoneticPr fontId="4"/>
  </si>
  <si>
    <t>YOK</t>
    <phoneticPr fontId="4"/>
  </si>
  <si>
    <t>YOK</t>
    <phoneticPr fontId="4"/>
  </si>
  <si>
    <t>YOK</t>
    <phoneticPr fontId="22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</si>
  <si>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</si>
  <si>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22"/>
  </si>
  <si>
    <t>会社名</t>
  </si>
  <si>
    <t>　　　　PORT KELANG SCHEDULE - 関東　　</t>
    <rPh sb="27" eb="29">
      <t>カントウ</t>
    </rPh>
    <phoneticPr fontId="4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</si>
  <si>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2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</si>
  <si>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</si>
  <si>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VESSEL</t>
    <phoneticPr fontId="3"/>
  </si>
  <si>
    <t>東京 CFS</t>
    <phoneticPr fontId="4"/>
  </si>
  <si>
    <t>横浜 CFS</t>
    <phoneticPr fontId="4"/>
  </si>
  <si>
    <t>E</t>
    <phoneticPr fontId="3"/>
  </si>
  <si>
    <t>(株)宇徳
東京フレートセンター</t>
    <rPh sb="0" eb="3">
      <t>カブ</t>
    </rPh>
    <rPh sb="3" eb="5">
      <t>ウトク</t>
    </rPh>
    <rPh sb="6" eb="8">
      <t>トウキョウ</t>
    </rPh>
    <phoneticPr fontId="3"/>
  </si>
  <si>
    <t>東京都品川区八潮2-8-1 UTOC TFC H/W</t>
  </si>
  <si>
    <t xml:space="preserve">TEL: 03-3790-1241  FAX: 03-3790-0803 </t>
    <phoneticPr fontId="4"/>
  </si>
  <si>
    <t>NACCS: 1FWC7</t>
    <phoneticPr fontId="3"/>
  </si>
  <si>
    <t>(株)宇徳
本牧　A-6　CFS</t>
    <rPh sb="0" eb="5">
      <t>カブウトク</t>
    </rPh>
    <rPh sb="6" eb="8">
      <t>ホンモク</t>
    </rPh>
    <phoneticPr fontId="3"/>
  </si>
  <si>
    <t>神奈川県横浜市中区本牧埠頭9-1 本牧埠頭 A-6 CFS</t>
  </si>
  <si>
    <t>TEL: 045-264-7011  FAX: 045-264-8036</t>
    <phoneticPr fontId="4"/>
  </si>
  <si>
    <t>NACCS: 2EWT8</t>
    <phoneticPr fontId="4"/>
  </si>
  <si>
    <t>※貨物を搬入するためには事前の予約手続きが必要となります。</t>
    <phoneticPr fontId="14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</si>
  <si>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</si>
  <si>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4"/>
  </si>
  <si>
    <t>予約システム概要： https://www.utoc.co.jp/business/pdf/tfc_track_reservation_system_dispatcher.pdf</t>
    <phoneticPr fontId="14"/>
  </si>
  <si>
    <t>予約方法： https://www.utoc.co.jp/business/pdf/tfc_track_reservation_system_driver.pdf</t>
    <rPh sb="0" eb="2">
      <t>ヨヤク</t>
    </rPh>
    <rPh sb="2" eb="4">
      <t>ホウホウ</t>
    </rPh>
    <phoneticPr fontId="14"/>
  </si>
  <si>
    <t>(株)宇徳ホームページ： https://www.utoc.co.jp/business/logistics/warehouse/tfc/index.html</t>
    <phoneticPr fontId="14"/>
  </si>
  <si>
    <t>11～12 DAYS</t>
    <phoneticPr fontId="4"/>
  </si>
  <si>
    <t>最終</t>
    <rPh sb="0" eb="2">
      <t>サイシュウ</t>
    </rPh>
    <phoneticPr fontId="3"/>
  </si>
  <si>
    <t>ONE</t>
  </si>
  <si>
    <t>S038</t>
  </si>
  <si>
    <t>WAN HAI 368</t>
  </si>
  <si>
    <t>金-土</t>
  </si>
  <si>
    <t>WAN HAI 370</t>
  </si>
  <si>
    <t>S030</t>
  </si>
  <si>
    <t>WAN HAI 358</t>
  </si>
  <si>
    <t>S033</t>
  </si>
  <si>
    <t>Omit by Carrier</t>
  </si>
  <si>
    <t>S039</t>
  </si>
  <si>
    <t>S031</t>
  </si>
  <si>
    <t>S034</t>
  </si>
  <si>
    <t>INTERASIA TENACITY</t>
  </si>
  <si>
    <t>S024</t>
  </si>
  <si>
    <r>
      <t>PKG</t>
    </r>
    <r>
      <rPr>
        <sz val="26"/>
        <rFont val="Meiryo UI"/>
        <family val="3"/>
        <charset val="128"/>
      </rPr>
      <t>(North)</t>
    </r>
    <phoneticPr fontId="4"/>
  </si>
  <si>
    <r>
      <t>※船社変更により七月以降CFSCUTの曜日が月曜→</t>
    </r>
    <r>
      <rPr>
        <b/>
        <sz val="36"/>
        <color rgb="FFFF0000"/>
        <rFont val="Meiryo UI"/>
        <family val="3"/>
        <charset val="128"/>
      </rPr>
      <t>木曜</t>
    </r>
    <r>
      <rPr>
        <b/>
        <sz val="28"/>
        <color rgb="FFFF0000"/>
        <rFont val="Meiryo UI"/>
        <family val="3"/>
        <charset val="128"/>
      </rPr>
      <t>に変更になります</t>
    </r>
    <rPh sb="1" eb="5">
      <t>センシャヘンコウ</t>
    </rPh>
    <rPh sb="8" eb="12">
      <t>シチガツイコウ</t>
    </rPh>
    <rPh sb="19" eb="21">
      <t>ヨウビ</t>
    </rPh>
    <rPh sb="22" eb="24">
      <t>ゲツヨウ</t>
    </rPh>
    <rPh sb="25" eb="27">
      <t>モクヨウ</t>
    </rPh>
    <rPh sb="28" eb="30">
      <t>ヘンコウ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</si>
</sst>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  <numFmt numFmtId="180" formatCode="0000&quot;W&quot;"/>
  </numFmts>
  <fonts count="4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4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21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11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b/>
      <sz val="20"/>
      <color rgb="FFFF0000"/>
      <name val="Meiryo UI"/>
      <family val="3"/>
      <charset val="128"/>
    </font>
    <font>
      <b/>
      <sz val="28"/>
      <color rgb="FFFF0000"/>
      <name val="Meiryo UI"/>
      <family val="3"/>
      <charset val="128"/>
    </font>
    <font>
      <b/>
      <sz val="36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6">
    <xf numFmtId="0" fontId="0" fillId="0" borderId="0">
      <alignment vertical="center"/>
    </xf>
    <xf numFmtId="0" fontId="1" fillId="0" borderId="0"/>
    <xf numFmtId="0" fontId="1" fillId="0" borderId="0"/>
    <xf numFmtId="0" fontId="29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31" fillId="0" borderId="0">
      <alignment vertical="center"/>
    </xf>
    <xf numFmtId="0" fontId="37" fillId="0" borderId="0"/>
    <xf numFmtId="179" fontId="37" fillId="0" borderId="0"/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38" fillId="0" borderId="0"/>
    <xf numFmtId="0" fontId="38" fillId="0" borderId="0">
      <alignment vertical="center"/>
    </xf>
    <xf numFmtId="0" fontId="38" fillId="0" borderId="0"/>
    <xf numFmtId="0" fontId="40" fillId="0" borderId="0">
      <alignment vertical="center"/>
    </xf>
    <xf numFmtId="0" fontId="37" fillId="0" borderId="0"/>
    <xf numFmtId="0" fontId="37" fillId="0" borderId="0"/>
    <xf numFmtId="0" fontId="31" fillId="0" borderId="0"/>
    <xf numFmtId="0" fontId="37" fillId="0" borderId="0"/>
    <xf numFmtId="0" fontId="37" fillId="0" borderId="0"/>
  </cellStyleXfs>
  <cellXfs count="141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/>
    </xf>
    <xf numFmtId="0" fontId="9" fillId="0" borderId="0" xfId="1" applyFont="1" applyAlignment="1"/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5" fillId="0" borderId="0" xfId="1" applyFont="1" applyFill="1" applyAlignment="1">
      <alignment horizontal="left" vertical="center"/>
    </xf>
    <xf numFmtId="0" fontId="16" fillId="0" borderId="0" xfId="1" applyFont="1" applyAlignment="1"/>
    <xf numFmtId="0" fontId="17" fillId="0" borderId="0" xfId="1" applyFont="1" applyFill="1" applyAlignment="1">
      <alignment horizontal="center" vertical="center"/>
    </xf>
    <xf numFmtId="0" fontId="18" fillId="0" borderId="0" xfId="1" applyFont="1" applyFill="1" applyAlignment="1"/>
    <xf numFmtId="0" fontId="9" fillId="0" borderId="0" xfId="2" applyFont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16" fillId="0" borderId="0" xfId="1" applyFont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16" fillId="0" borderId="0" xfId="1" applyFont="1" applyBorder="1" applyAlignment="1">
      <alignment vertical="center" wrapText="1"/>
    </xf>
    <xf numFmtId="0" fontId="23" fillId="0" borderId="0" xfId="1" applyFont="1" applyBorder="1" applyAlignment="1">
      <alignment vertical="center"/>
    </xf>
    <xf numFmtId="0" fontId="20" fillId="0" borderId="9" xfId="1" applyFont="1" applyBorder="1" applyAlignment="1">
      <alignment horizontal="center" vertical="center"/>
    </xf>
    <xf numFmtId="49" fontId="28" fillId="0" borderId="15" xfId="1" applyNumberFormat="1" applyFont="1" applyFill="1" applyBorder="1" applyAlignment="1" applyProtection="1">
      <alignment horizontal="center" vertical="center"/>
      <protection locked="0"/>
    </xf>
    <xf numFmtId="178" fontId="28" fillId="0" borderId="15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15" xfId="2" applyFont="1" applyBorder="1" applyAlignment="1">
      <alignment horizontal="center" vertical="center"/>
    </xf>
    <xf numFmtId="0" fontId="27" fillId="0" borderId="15" xfId="1" applyFont="1" applyFill="1" applyBorder="1" applyAlignment="1">
      <alignment vertical="center"/>
    </xf>
    <xf numFmtId="0" fontId="28" fillId="0" borderId="16" xfId="1" applyFont="1" applyBorder="1" applyAlignment="1">
      <alignment horizontal="right" vertical="center"/>
    </xf>
    <xf numFmtId="0" fontId="27" fillId="0" borderId="7" xfId="1" applyFont="1" applyBorder="1" applyAlignment="1">
      <alignment horizontal="left" vertical="center"/>
    </xf>
    <xf numFmtId="49" fontId="28" fillId="0" borderId="1" xfId="1" applyNumberFormat="1" applyFont="1" applyFill="1" applyBorder="1" applyAlignment="1" applyProtection="1">
      <alignment horizontal="center" vertical="center"/>
      <protection locked="0"/>
    </xf>
    <xf numFmtId="178" fontId="28" fillId="0" borderId="1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1" xfId="2" applyFont="1" applyBorder="1" applyAlignment="1">
      <alignment horizontal="center" vertical="center"/>
    </xf>
    <xf numFmtId="0" fontId="27" fillId="0" borderId="1" xfId="1" applyFont="1" applyFill="1" applyBorder="1" applyAlignment="1">
      <alignment vertical="center"/>
    </xf>
    <xf numFmtId="0" fontId="28" fillId="0" borderId="8" xfId="1" applyFont="1" applyBorder="1" applyAlignment="1">
      <alignment horizontal="right" vertical="center"/>
    </xf>
    <xf numFmtId="0" fontId="27" fillId="0" borderId="5" xfId="1" applyFont="1" applyBorder="1" applyAlignment="1">
      <alignment horizontal="left" vertical="center"/>
    </xf>
    <xf numFmtId="49" fontId="28" fillId="0" borderId="0" xfId="1" applyNumberFormat="1" applyFont="1" applyFill="1" applyBorder="1" applyAlignment="1" applyProtection="1">
      <alignment horizontal="center" vertical="center"/>
      <protection locked="0"/>
    </xf>
    <xf numFmtId="178" fontId="28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2" applyFont="1" applyBorder="1" applyAlignment="1">
      <alignment horizontal="center" vertical="center"/>
    </xf>
    <xf numFmtId="0" fontId="27" fillId="0" borderId="0" xfId="1" applyFont="1" applyFill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30" fillId="0" borderId="14" xfId="1" applyFont="1" applyBorder="1" applyAlignment="1">
      <alignment horizontal="left" vertical="center"/>
    </xf>
    <xf numFmtId="0" fontId="28" fillId="0" borderId="7" xfId="1" applyFont="1" applyBorder="1" applyAlignment="1">
      <alignment horizontal="left" vertical="center"/>
    </xf>
    <xf numFmtId="0" fontId="12" fillId="0" borderId="6" xfId="1" applyFont="1" applyFill="1" applyBorder="1" applyAlignment="1">
      <alignment vertical="center"/>
    </xf>
    <xf numFmtId="0" fontId="20" fillId="3" borderId="25" xfId="1" applyNumberFormat="1" applyFont="1" applyFill="1" applyBorder="1" applyAlignment="1">
      <alignment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34" fillId="0" borderId="0" xfId="1" applyFont="1" applyAlignment="1">
      <alignment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16" fillId="0" borderId="0" xfId="1" applyFont="1" applyFill="1" applyBorder="1" applyAlignment="1">
      <alignment horizontal="center" vertical="center" wrapText="1"/>
    </xf>
    <xf numFmtId="0" fontId="39" fillId="0" borderId="0" xfId="0" applyFont="1">
      <alignment vertical="center"/>
    </xf>
    <xf numFmtId="178" fontId="25" fillId="0" borderId="0" xfId="1" applyNumberFormat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178" fontId="25" fillId="0" borderId="0" xfId="1" applyNumberFormat="1" applyFont="1" applyFill="1" applyBorder="1" applyAlignment="1">
      <alignment horizontal="left" vertical="center"/>
    </xf>
    <xf numFmtId="0" fontId="12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41" fillId="0" borderId="30" xfId="23" applyFont="1" applyBorder="1" applyAlignment="1">
      <alignment horizontal="left" vertical="center"/>
    </xf>
    <xf numFmtId="178" fontId="42" fillId="0" borderId="21" xfId="1" applyNumberFormat="1" applyFont="1" applyBorder="1" applyAlignment="1" applyProtection="1">
      <alignment horizontal="left" vertical="center"/>
      <protection locked="0"/>
    </xf>
    <xf numFmtId="180" fontId="42" fillId="0" borderId="22" xfId="1" applyNumberFormat="1" applyFont="1" applyBorder="1" applyAlignment="1" applyProtection="1">
      <alignment horizontal="center" vertical="center" shrinkToFit="1"/>
      <protection locked="0"/>
    </xf>
    <xf numFmtId="178" fontId="42" fillId="0" borderId="22" xfId="1" applyNumberFormat="1" applyFont="1" applyBorder="1" applyAlignment="1" applyProtection="1">
      <alignment horizontal="center" vertical="center"/>
      <protection locked="0"/>
    </xf>
    <xf numFmtId="178" fontId="42" fillId="0" borderId="22" xfId="1" quotePrefix="1" applyNumberFormat="1" applyFont="1" applyBorder="1" applyAlignment="1" applyProtection="1">
      <alignment horizontal="center" vertical="center" wrapText="1"/>
      <protection locked="0"/>
    </xf>
    <xf numFmtId="178" fontId="42" fillId="0" borderId="23" xfId="1" quotePrefix="1" applyNumberFormat="1" applyFont="1" applyBorder="1" applyAlignment="1" applyProtection="1">
      <alignment horizontal="center" vertical="center" wrapText="1"/>
      <protection locked="0"/>
    </xf>
    <xf numFmtId="178" fontId="42" fillId="0" borderId="28" xfId="1" quotePrefix="1" applyNumberFormat="1" applyFont="1" applyBorder="1" applyAlignment="1" applyProtection="1">
      <alignment horizontal="center" vertical="center" wrapText="1"/>
      <protection locked="0"/>
    </xf>
    <xf numFmtId="178" fontId="42" fillId="0" borderId="27" xfId="1" applyNumberFormat="1" applyFont="1" applyBorder="1" applyAlignment="1" applyProtection="1">
      <alignment horizontal="left" vertical="center"/>
      <protection locked="0"/>
    </xf>
    <xf numFmtId="180" fontId="42" fillId="0" borderId="28" xfId="1" applyNumberFormat="1" applyFont="1" applyBorder="1" applyAlignment="1" applyProtection="1">
      <alignment horizontal="center" vertical="center" shrinkToFit="1"/>
      <protection locked="0"/>
    </xf>
    <xf numFmtId="178" fontId="42" fillId="0" borderId="29" xfId="1" quotePrefix="1" applyNumberFormat="1" applyFont="1" applyBorder="1" applyAlignment="1" applyProtection="1">
      <alignment horizontal="center" vertical="center" wrapText="1"/>
      <protection locked="0"/>
    </xf>
    <xf numFmtId="0" fontId="42" fillId="0" borderId="22" xfId="1" applyFont="1" applyBorder="1" applyAlignment="1" applyProtection="1">
      <alignment horizontal="center" vertical="center"/>
      <protection locked="0"/>
    </xf>
    <xf numFmtId="178" fontId="42" fillId="0" borderId="28" xfId="1" applyNumberFormat="1" applyFont="1" applyBorder="1" applyAlignment="1" applyProtection="1">
      <alignment horizontal="center" vertical="center"/>
      <protection locked="0"/>
    </xf>
    <xf numFmtId="0" fontId="41" fillId="0" borderId="31" xfId="23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42" fillId="0" borderId="28" xfId="1" applyFont="1" applyBorder="1" applyAlignment="1" applyProtection="1">
      <alignment horizontal="center" vertical="center"/>
      <protection locked="0"/>
    </xf>
    <xf numFmtId="178" fontId="42" fillId="0" borderId="0" xfId="1" applyNumberFormat="1" applyFont="1" applyBorder="1" applyAlignment="1" applyProtection="1">
      <alignment horizontal="left" vertical="center"/>
      <protection locked="0"/>
    </xf>
    <xf numFmtId="180" fontId="42" fillId="0" borderId="0" xfId="1" applyNumberFormat="1" applyFont="1" applyBorder="1" applyAlignment="1" applyProtection="1">
      <alignment horizontal="center" vertical="center" shrinkToFit="1"/>
      <protection locked="0"/>
    </xf>
    <xf numFmtId="178" fontId="42" fillId="0" borderId="0" xfId="1" applyNumberFormat="1" applyFont="1" applyBorder="1" applyAlignment="1" applyProtection="1">
      <alignment horizontal="center" vertical="center"/>
      <protection locked="0"/>
    </xf>
    <xf numFmtId="0" fontId="42" fillId="0" borderId="0" xfId="1" applyFont="1" applyBorder="1" applyAlignment="1" applyProtection="1">
      <alignment horizontal="center" vertical="center"/>
      <protection locked="0"/>
    </xf>
    <xf numFmtId="178" fontId="42" fillId="0" borderId="0" xfId="1" quotePrefix="1" applyNumberFormat="1" applyFont="1" applyBorder="1" applyAlignment="1" applyProtection="1">
      <alignment horizontal="center" vertical="center" wrapText="1"/>
      <protection locked="0"/>
    </xf>
    <xf numFmtId="0" fontId="9" fillId="0" borderId="0" xfId="21" applyFont="1" applyBorder="1" applyAlignment="1">
      <alignment horizontal="left" vertical="center"/>
    </xf>
    <xf numFmtId="0" fontId="9" fillId="0" borderId="0" xfId="21" applyFont="1" applyBorder="1" applyAlignment="1">
      <alignment horizontal="center" vertical="center" wrapText="1"/>
    </xf>
    <xf numFmtId="178" fontId="9" fillId="0" borderId="0" xfId="21" applyNumberFormat="1" applyFont="1" applyBorder="1" applyAlignment="1">
      <alignment horizontal="center" vertical="center"/>
    </xf>
    <xf numFmtId="0" fontId="9" fillId="0" borderId="0" xfId="21" applyFont="1" applyBorder="1" applyAlignment="1">
      <alignment horizontal="center" vertical="center"/>
    </xf>
    <xf numFmtId="0" fontId="41" fillId="0" borderId="0" xfId="23" applyFont="1" applyBorder="1" applyAlignment="1">
      <alignment horizontal="left" vertical="center"/>
    </xf>
    <xf numFmtId="0" fontId="26" fillId="0" borderId="13" xfId="1" applyFont="1" applyBorder="1" applyAlignment="1">
      <alignment horizontal="center" vertical="center" wrapText="1"/>
    </xf>
    <xf numFmtId="0" fontId="26" fillId="0" borderId="17" xfId="1" applyFont="1" applyBorder="1" applyAlignment="1">
      <alignment horizontal="center" vertical="center" wrapText="1"/>
    </xf>
    <xf numFmtId="0" fontId="25" fillId="0" borderId="14" xfId="1" applyFont="1" applyBorder="1" applyAlignment="1">
      <alignment horizontal="center" vertical="center" wrapText="1"/>
    </xf>
    <xf numFmtId="0" fontId="25" fillId="0" borderId="15" xfId="1" applyFont="1" applyBorder="1" applyAlignment="1">
      <alignment horizontal="center" vertical="center" wrapText="1"/>
    </xf>
    <xf numFmtId="0" fontId="25" fillId="0" borderId="16" xfId="1" applyFont="1" applyBorder="1" applyAlignment="1">
      <alignment horizontal="center" vertical="center" wrapText="1"/>
    </xf>
    <xf numFmtId="0" fontId="25" fillId="0" borderId="7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6" fillId="0" borderId="9" xfId="1" applyFont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 wrapText="1"/>
    </xf>
    <xf numFmtId="0" fontId="25" fillId="0" borderId="4" xfId="1" applyFont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0" fontId="21" fillId="3" borderId="22" xfId="1" applyFont="1" applyFill="1" applyBorder="1" applyAlignment="1">
      <alignment horizontal="center" vertical="center" wrapText="1"/>
    </xf>
    <xf numFmtId="0" fontId="21" fillId="3" borderId="23" xfId="1" applyFont="1" applyFill="1" applyBorder="1" applyAlignment="1">
      <alignment horizontal="center" vertical="center" wrapText="1"/>
    </xf>
    <xf numFmtId="0" fontId="21" fillId="3" borderId="25" xfId="1" applyFont="1" applyFill="1" applyBorder="1" applyAlignment="1">
      <alignment horizontal="center" vertical="center"/>
    </xf>
    <xf numFmtId="177" fontId="13" fillId="3" borderId="25" xfId="1" applyNumberFormat="1" applyFont="1" applyFill="1" applyBorder="1" applyAlignment="1">
      <alignment horizontal="center" vertical="center"/>
    </xf>
    <xf numFmtId="0" fontId="24" fillId="3" borderId="25" xfId="1" applyFont="1" applyFill="1" applyBorder="1" applyAlignment="1">
      <alignment horizontal="center" vertical="center"/>
    </xf>
    <xf numFmtId="0" fontId="24" fillId="3" borderId="26" xfId="1" applyFont="1" applyFill="1" applyBorder="1" applyAlignment="1">
      <alignment horizontal="center" vertical="center"/>
    </xf>
    <xf numFmtId="0" fontId="20" fillId="3" borderId="22" xfId="1" applyNumberFormat="1" applyFont="1" applyFill="1" applyBorder="1" applyAlignment="1">
      <alignment horizontal="center" vertical="center"/>
    </xf>
    <xf numFmtId="0" fontId="21" fillId="3" borderId="22" xfId="1" applyFont="1" applyFill="1" applyBorder="1" applyAlignment="1">
      <alignment horizontal="center" vertical="center"/>
    </xf>
    <xf numFmtId="14" fontId="19" fillId="3" borderId="18" xfId="1" applyNumberFormat="1" applyFont="1" applyFill="1" applyBorder="1" applyAlignment="1">
      <alignment horizontal="center" vertical="center" wrapText="1"/>
    </xf>
    <xf numFmtId="0" fontId="19" fillId="3" borderId="21" xfId="1" applyNumberFormat="1" applyFont="1" applyFill="1" applyBorder="1" applyAlignment="1">
      <alignment horizontal="center" vertical="center" wrapText="1"/>
    </xf>
    <xf numFmtId="0" fontId="19" fillId="3" borderId="24" xfId="1" applyNumberFormat="1" applyFont="1" applyFill="1" applyBorder="1" applyAlignment="1">
      <alignment horizontal="center" vertical="center" wrapText="1"/>
    </xf>
    <xf numFmtId="0" fontId="19" fillId="3" borderId="19" xfId="1" applyNumberFormat="1" applyFont="1" applyFill="1" applyBorder="1" applyAlignment="1">
      <alignment horizontal="center" vertical="center"/>
    </xf>
    <xf numFmtId="0" fontId="19" fillId="3" borderId="22" xfId="1" applyNumberFormat="1" applyFont="1" applyFill="1" applyBorder="1" applyAlignment="1">
      <alignment horizontal="center" vertical="center"/>
    </xf>
    <xf numFmtId="0" fontId="19" fillId="3" borderId="25" xfId="1" applyNumberFormat="1" applyFont="1" applyFill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0" fillId="0" borderId="11" xfId="1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176" fontId="13" fillId="0" borderId="0" xfId="1" applyNumberFormat="1" applyFont="1" applyFill="1" applyBorder="1" applyAlignment="1">
      <alignment horizontal="center" vertical="center"/>
    </xf>
    <xf numFmtId="0" fontId="19" fillId="3" borderId="19" xfId="1" applyFont="1" applyFill="1" applyBorder="1" applyAlignment="1">
      <alignment horizontal="center" vertical="center"/>
    </xf>
    <xf numFmtId="0" fontId="19" fillId="3" borderId="20" xfId="1" applyFont="1" applyFill="1" applyBorder="1" applyAlignment="1">
      <alignment horizontal="center" vertical="center"/>
    </xf>
    <xf numFmtId="178" fontId="42" fillId="0" borderId="18" xfId="1" applyNumberFormat="1" applyFont="1" applyBorder="1" applyAlignment="1" applyProtection="1">
      <alignment horizontal="left" vertical="center"/>
      <protection locked="0"/>
    </xf>
    <xf numFmtId="0" fontId="44" fillId="0" borderId="0" xfId="1" applyFont="1" applyFill="1" applyAlignment="1">
      <alignment vertical="center"/>
    </xf>
    <xf numFmtId="178" fontId="42" fillId="0" borderId="19" xfId="1" quotePrefix="1" applyNumberFormat="1" applyFont="1" applyBorder="1" applyAlignment="1" applyProtection="1">
      <alignment horizontal="center" vertical="center" wrapText="1"/>
      <protection locked="0"/>
    </xf>
    <xf numFmtId="0" fontId="43" fillId="0" borderId="0" xfId="1" applyFont="1" applyFill="1" applyAlignment="1">
      <alignment vertical="center"/>
    </xf>
    <xf numFmtId="0" fontId="42" fillId="0" borderId="19" xfId="1" applyFont="1" applyBorder="1" applyAlignment="1" applyProtection="1">
      <alignment horizontal="center" vertical="center"/>
      <protection locked="0"/>
    </xf>
    <xf numFmtId="180" fontId="42" fillId="0" borderId="19" xfId="1" applyNumberFormat="1" applyFont="1" applyBorder="1" applyAlignment="1" applyProtection="1">
      <alignment horizontal="center" vertical="center" shrinkToFit="1"/>
      <protection locked="0"/>
    </xf>
    <xf numFmtId="178" fontId="42" fillId="0" borderId="19" xfId="1" applyNumberFormat="1" applyFont="1" applyBorder="1" applyAlignment="1" applyProtection="1">
      <alignment horizontal="center" vertical="center"/>
      <protection locked="0"/>
    </xf>
    <xf numFmtId="178" fontId="42" fillId="0" borderId="20" xfId="1" quotePrefix="1" applyNumberFormat="1" applyFont="1" applyBorder="1" applyAlignment="1" applyProtection="1">
      <alignment horizontal="center" vertical="center" wrapText="1"/>
      <protection locked="0"/>
    </xf>
    <xf numFmtId="0" fontId="9" fillId="0" borderId="22" xfId="21" applyFont="1" applyBorder="1" applyAlignment="1">
      <alignment horizontal="center" vertical="center"/>
    </xf>
    <xf numFmtId="0" fontId="9" fillId="4" borderId="22" xfId="21" applyFont="1" applyFill="1" applyBorder="1" applyAlignment="1">
      <alignment horizontal="left" vertical="center"/>
    </xf>
    <xf numFmtId="0" fontId="9" fillId="4" borderId="22" xfId="21" applyFont="1" applyFill="1" applyBorder="1" applyAlignment="1">
      <alignment horizontal="center" vertical="center"/>
    </xf>
    <xf numFmtId="178" fontId="9" fillId="4" borderId="22" xfId="21" applyNumberFormat="1" applyFont="1" applyFill="1" applyBorder="1" applyAlignment="1">
      <alignment horizontal="center" vertical="center"/>
    </xf>
    <xf numFmtId="0" fontId="9" fillId="0" borderId="22" xfId="21" applyFont="1" applyBorder="1" applyAlignment="1">
      <alignment horizontal="center" vertical="center"/>
    </xf>
    <xf numFmtId="178" fontId="9" fillId="0" borderId="22" xfId="21" applyNumberFormat="1" applyFont="1" applyBorder="1" applyAlignment="1">
      <alignment horizontal="center" vertical="center"/>
    </xf>
    <xf numFmtId="0" fontId="9" fillId="4" borderId="22" xfId="21" applyFont="1" applyFill="1" applyBorder="1" applyAlignment="1">
      <alignment horizontal="left" vertical="center"/>
    </xf>
    <xf numFmtId="0" fontId="9" fillId="0" borderId="22" xfId="21" applyFont="1" applyBorder="1" applyAlignment="1">
      <alignment horizontal="left" vertical="center"/>
    </xf>
    <xf numFmtId="0" fontId="9" fillId="4" borderId="22" xfId="21" applyFont="1" applyFill="1" applyBorder="1" applyAlignment="1">
      <alignment horizontal="center" vertical="center" wrapText="1"/>
    </xf>
    <xf numFmtId="0" fontId="9" fillId="0" borderId="22" xfId="21" applyFont="1" applyBorder="1" applyAlignment="1">
      <alignment horizontal="center" vertical="center" wrapText="1"/>
    </xf>
    <xf numFmtId="0" fontId="9" fillId="0" borderId="30" xfId="21" applyFont="1" applyBorder="1" applyAlignment="1">
      <alignment horizontal="center" vertical="center"/>
    </xf>
    <xf numFmtId="0" fontId="9" fillId="4" borderId="22" xfId="21" applyFont="1" applyFill="1" applyBorder="1" applyAlignment="1">
      <alignment horizontal="left" vertical="center"/>
    </xf>
    <xf numFmtId="0" fontId="9" fillId="0" borderId="30" xfId="21" applyFont="1" applyBorder="1" applyAlignment="1">
      <alignment horizontal="center" vertical="center"/>
    </xf>
    <xf numFmtId="178" fontId="9" fillId="0" borderId="30" xfId="21" applyNumberFormat="1" applyFont="1" applyBorder="1" applyAlignment="1">
      <alignment horizontal="center" vertical="center"/>
    </xf>
    <xf numFmtId="0" fontId="9" fillId="4" borderId="22" xfId="21" applyFont="1" applyFill="1" applyBorder="1" applyAlignment="1">
      <alignment horizontal="center" vertical="center"/>
    </xf>
    <xf numFmtId="178" fontId="9" fillId="4" borderId="22" xfId="21" applyNumberFormat="1" applyFont="1" applyFill="1" applyBorder="1" applyAlignment="1">
      <alignment horizontal="center" vertical="center"/>
    </xf>
    <xf numFmtId="0" fontId="9" fillId="0" borderId="22" xfId="21" applyFont="1" applyBorder="1" applyAlignment="1">
      <alignment horizontal="center" vertical="center"/>
    </xf>
    <xf numFmtId="178" fontId="9" fillId="0" borderId="22" xfId="21" applyNumberFormat="1" applyFont="1" applyBorder="1" applyAlignment="1">
      <alignment horizontal="center" vertical="center"/>
    </xf>
    <xf numFmtId="0" fontId="9" fillId="4" borderId="22" xfId="21" applyFont="1" applyFill="1" applyBorder="1" applyAlignment="1">
      <alignment horizontal="center" vertical="center" wrapText="1"/>
    </xf>
    <xf numFmtId="0" fontId="9" fillId="0" borderId="30" xfId="21" applyFont="1" applyBorder="1" applyAlignment="1">
      <alignment horizontal="left" vertical="center" wrapText="1"/>
    </xf>
    <xf numFmtId="0" fontId="9" fillId="4" borderId="30" xfId="21" applyFont="1" applyFill="1" applyBorder="1" applyAlignment="1">
      <alignment horizontal="left" vertical="center" wrapText="1"/>
    </xf>
  </cellXfs>
  <cellStyles count="26">
    <cellStyle name="date_style" xfId="10" xr:uid="{00000000-0005-0000-0000-000000000000}"/>
    <cellStyle name="Normal_1" xfId="14" xr:uid="{00000000-0005-0000-0000-000001000000}"/>
    <cellStyle name="標準" xfId="0" builtinId="0"/>
    <cellStyle name="標準 10 2 2 3 2 2" xfId="18" xr:uid="{00000000-0005-0000-0000-000003000000}"/>
    <cellStyle name="標準 10 2 3" xfId="13" xr:uid="{00000000-0005-0000-0000-000004000000}"/>
    <cellStyle name="標準 10 2 3 2 2 2" xfId="8" xr:uid="{00000000-0005-0000-0000-000005000000}"/>
    <cellStyle name="標準 10 2 3 2 2 2 2" xfId="12" xr:uid="{00000000-0005-0000-0000-000006000000}"/>
    <cellStyle name="標準 18 2" xfId="17" xr:uid="{00000000-0005-0000-0000-000007000000}"/>
    <cellStyle name="標準 2" xfId="1" xr:uid="{00000000-0005-0000-0000-000008000000}"/>
    <cellStyle name="標準 2 10" xfId="21" xr:uid="{B0BEED3D-C0E2-405D-AA4B-67C451FCBC60}"/>
    <cellStyle name="標準 2 2" xfId="11" xr:uid="{00000000-0005-0000-0000-000009000000}"/>
    <cellStyle name="標準 26" xfId="22" xr:uid="{D0FBE7C0-53DC-429B-B81E-B9C7986A6B8F}"/>
    <cellStyle name="標準 27" xfId="25" xr:uid="{3FE845AE-951B-45A9-A09C-AD5537A2E249}"/>
    <cellStyle name="標準 29" xfId="23" xr:uid="{992753F7-7616-42AB-BC40-B37D8BAE2EFD}"/>
    <cellStyle name="標準 3" xfId="9" xr:uid="{00000000-0005-0000-0000-00000A000000}"/>
    <cellStyle name="標準 3 13 2" xfId="15" xr:uid="{00000000-0005-0000-0000-00000B000000}"/>
    <cellStyle name="標準 3 2 9" xfId="16" xr:uid="{00000000-0005-0000-0000-00000C000000}"/>
    <cellStyle name="標準 34 2" xfId="19" xr:uid="{00000000-0005-0000-0000-00000D000000}"/>
    <cellStyle name="標準 52" xfId="24" xr:uid="{090725DF-EF73-4996-B0B7-2710E842CDEA}"/>
    <cellStyle name="標準 9 2 2 2 2 2 2" xfId="3" xr:uid="{00000000-0005-0000-0000-00000E000000}"/>
    <cellStyle name="標準_Sheet1" xfId="2" xr:uid="{00000000-0005-0000-0000-00000F000000}"/>
    <cellStyle name="콤마 [0]_HMMREQ~1" xfId="4" xr:uid="{00000000-0005-0000-0000-000010000000}"/>
    <cellStyle name="콤마_HMMREQ~1" xfId="5" xr:uid="{00000000-0005-0000-0000-000011000000}"/>
    <cellStyle name="통화 [0]_HMMREQ~1" xfId="6" xr:uid="{00000000-0005-0000-0000-000012000000}"/>
    <cellStyle name="통화_HMMREQ~1" xfId="7" xr:uid="{00000000-0005-0000-0000-000013000000}"/>
    <cellStyle name="표준_(정보부문)월별인원계획" xfId="20" xr:uid="{773A24E1-AAEE-44D1-AFC0-86B7B7E15769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1100" cy="906245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</xdr:row>
      <xdr:rowOff>18847</xdr:rowOff>
    </xdr:from>
    <xdr:to>
      <xdr:col>3</xdr:col>
      <xdr:colOff>261937</xdr:colOff>
      <xdr:row>2</xdr:row>
      <xdr:rowOff>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1257097"/>
          <a:ext cx="7853362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Port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Kelang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Malaysia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57300" cy="964712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7300" cy="964712"/>
        </a:xfrm>
        <a:prstGeom prst="rect">
          <a:avLst/>
        </a:prstGeom>
      </xdr:spPr>
    </xdr:pic>
    <xdr:clientData/>
  </xdr:oneCellAnchor>
  <xdr:oneCellAnchor>
    <xdr:from>
      <xdr:col>13</xdr:col>
      <xdr:colOff>1071567</xdr:colOff>
      <xdr:row>4</xdr:row>
      <xdr:rowOff>357187</xdr:rowOff>
    </xdr:from>
    <xdr:ext cx="3214685" cy="1571626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0478755" y="3238500"/>
          <a:ext cx="3214685" cy="1571626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12</xdr:col>
      <xdr:colOff>1233923</xdr:colOff>
      <xdr:row>9</xdr:row>
      <xdr:rowOff>662421</xdr:rowOff>
    </xdr:from>
    <xdr:to>
      <xdr:col>18</xdr:col>
      <xdr:colOff>309562</xdr:colOff>
      <xdr:row>25</xdr:row>
      <xdr:rowOff>71438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9283798" y="5305859"/>
          <a:ext cx="8195827" cy="9315017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absolute">
    <xdr:from>
      <xdr:col>16</xdr:col>
      <xdr:colOff>979822</xdr:colOff>
      <xdr:row>2</xdr:row>
      <xdr:rowOff>27524</xdr:rowOff>
    </xdr:from>
    <xdr:to>
      <xdr:col>18</xdr:col>
      <xdr:colOff>547686</xdr:colOff>
      <xdr:row>8</xdr:row>
      <xdr:rowOff>166687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16197" y="1813462"/>
          <a:ext cx="2401552" cy="2329913"/>
        </a:xfrm>
        <a:prstGeom prst="rect">
          <a:avLst/>
        </a:prstGeom>
      </xdr:spPr>
    </xdr:pic>
    <xdr:clientData/>
  </xdr:twoCellAnchor>
  <xdr:oneCellAnchor>
    <xdr:from>
      <xdr:col>4</xdr:col>
      <xdr:colOff>833437</xdr:colOff>
      <xdr:row>22</xdr:row>
      <xdr:rowOff>261938</xdr:rowOff>
    </xdr:from>
    <xdr:ext cx="6189517" cy="902836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929812" y="16168688"/>
          <a:ext cx="6189517" cy="902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※CFS</a:t>
          </a:r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倉庫受付時間</a:t>
          </a:r>
          <a:r>
            <a:rPr kumimoji="1" lang="ja-JP" altLang="en-US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9:00~16:00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</xdr:col>
      <xdr:colOff>619125</xdr:colOff>
      <xdr:row>18</xdr:row>
      <xdr:rowOff>523876</xdr:rowOff>
    </xdr:from>
    <xdr:to>
      <xdr:col>12</xdr:col>
      <xdr:colOff>309561</xdr:colOff>
      <xdr:row>21</xdr:row>
      <xdr:rowOff>523874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5476875" y="11168064"/>
          <a:ext cx="12882561" cy="2000248"/>
          <a:chOff x="27544604" y="2725534"/>
          <a:chExt cx="8253625" cy="3051848"/>
        </a:xfrm>
      </xdr:grpSpPr>
      <xdr:sp macro="" textlink="">
        <xdr:nvSpPr>
          <xdr:cNvPr id="13" name="円/楕円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27544604" y="2725534"/>
            <a:ext cx="8253625" cy="3051848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8338938" y="3577583"/>
            <a:ext cx="6873979" cy="14271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6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6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1"/>
  <sheetViews>
    <sheetView tabSelected="1" view="pageBreakPreview" topLeftCell="A6" zoomScale="40" zoomScaleNormal="40" zoomScaleSheetLayoutView="40" zoomScalePageLayoutView="40" workbookViewId="0">
      <selection activeCell="E3" sqref="E3"/>
    </sheetView>
  </sheetViews>
  <sheetFormatPr defaultRowHeight="13.5" x14ac:dyDescent="0.15"/>
  <cols>
    <col min="1" max="1" width="63.625" customWidth="1"/>
    <col min="2" max="2" width="29.125" customWidth="1"/>
    <col min="3" max="3" width="17.875" customWidth="1"/>
    <col min="4" max="4" width="8.875" customWidth="1"/>
    <col min="5" max="5" width="17.875" customWidth="1"/>
    <col min="6" max="6" width="8.875" customWidth="1"/>
    <col min="7" max="7" width="17.875" customWidth="1"/>
    <col min="8" max="8" width="8.875" customWidth="1"/>
    <col min="9" max="9" width="20.375" customWidth="1"/>
    <col min="10" max="10" width="11.75" customWidth="1"/>
    <col min="11" max="11" width="20.375" customWidth="1"/>
    <col min="12" max="12" width="11.75" customWidth="1"/>
    <col min="13" max="13" width="17.875" customWidth="1"/>
    <col min="14" max="17" width="21.625" customWidth="1"/>
    <col min="18" max="18" width="15.625" customWidth="1"/>
    <col min="19" max="19" width="13.875" customWidth="1"/>
    <col min="20" max="20" width="12.375" customWidth="1"/>
    <col min="21" max="24" width="9.25" customWidth="1"/>
    <col min="25" max="28" width="9.25" hidden="1" customWidth="1"/>
    <col min="29" max="29" width="8.125" hidden="1" customWidth="1"/>
    <col min="30" max="30" width="15.875" hidden="1" customWidth="1"/>
    <col min="31" max="39" width="9" hidden="1" customWidth="1"/>
    <col min="40" max="40" width="9" customWidth="1"/>
  </cols>
  <sheetData>
    <row r="1" spans="1:39" s="5" customFormat="1" ht="73.5" customHeight="1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08" t="s">
        <v>15</v>
      </c>
      <c r="N1" s="108"/>
      <c r="O1" s="108"/>
      <c r="P1" s="108"/>
      <c r="Q1" s="108"/>
      <c r="R1" s="3"/>
      <c r="S1" s="3"/>
      <c r="T1" s="4"/>
    </row>
    <row r="2" spans="1:39" s="5" customFormat="1" ht="66.75" customHeight="1" x14ac:dyDescent="0.25">
      <c r="A2" s="6"/>
      <c r="B2" s="7"/>
      <c r="C2" s="7"/>
      <c r="D2" s="7"/>
      <c r="F2" s="115"/>
      <c r="G2" s="115"/>
      <c r="H2" s="115"/>
      <c r="I2" s="115"/>
      <c r="J2" s="115"/>
      <c r="K2" s="115"/>
      <c r="L2" s="115"/>
      <c r="M2" s="115"/>
      <c r="N2" s="7"/>
      <c r="O2" s="9" t="s">
        <v>0</v>
      </c>
      <c r="P2" s="109">
        <v>46205</v>
      </c>
      <c r="Q2" s="109"/>
      <c r="R2" s="37" t="s">
        <v>19</v>
      </c>
    </row>
    <row r="3" spans="1:39" s="11" customFormat="1" ht="49.5" customHeight="1" x14ac:dyDescent="0.35">
      <c r="A3" s="10" t="s">
        <v>1</v>
      </c>
      <c r="B3" s="8"/>
      <c r="C3" s="8"/>
      <c r="D3" s="8"/>
      <c r="E3" s="113" t="s">
        <v>51</v>
      </c>
      <c r="F3" s="113"/>
      <c r="G3" s="113"/>
      <c r="H3" s="113"/>
      <c r="I3" s="113"/>
      <c r="J3" s="113"/>
      <c r="K3" s="113"/>
      <c r="L3" s="113"/>
      <c r="M3" s="113"/>
      <c r="N3" s="12"/>
      <c r="O3" s="12"/>
      <c r="P3" s="12"/>
      <c r="Q3" s="13"/>
      <c r="R3" s="12"/>
    </row>
    <row r="4" spans="1:39" s="15" customFormat="1" ht="37.5" customHeight="1" x14ac:dyDescent="0.15">
      <c r="A4" s="99" t="s">
        <v>16</v>
      </c>
      <c r="B4" s="102" t="s">
        <v>2</v>
      </c>
      <c r="C4" s="102" t="s">
        <v>3</v>
      </c>
      <c r="D4" s="102"/>
      <c r="E4" s="102"/>
      <c r="F4" s="102"/>
      <c r="G4" s="110" t="s">
        <v>4</v>
      </c>
      <c r="H4" s="110"/>
      <c r="I4" s="110" t="s">
        <v>5</v>
      </c>
      <c r="J4" s="110"/>
      <c r="K4" s="110" t="s">
        <v>4</v>
      </c>
      <c r="L4" s="111"/>
      <c r="M4" s="14"/>
      <c r="N4" s="14"/>
      <c r="P4" s="16"/>
      <c r="Q4" s="16"/>
      <c r="R4" s="17"/>
      <c r="S4" s="16"/>
      <c r="T4" s="16"/>
    </row>
    <row r="5" spans="1:39" s="15" customFormat="1" ht="56.25" customHeight="1" x14ac:dyDescent="0.15">
      <c r="A5" s="100"/>
      <c r="B5" s="103"/>
      <c r="C5" s="97" t="s">
        <v>6</v>
      </c>
      <c r="D5" s="97"/>
      <c r="E5" s="97" t="s">
        <v>7</v>
      </c>
      <c r="F5" s="97"/>
      <c r="G5" s="98" t="s">
        <v>8</v>
      </c>
      <c r="H5" s="98"/>
      <c r="I5" s="98" t="s">
        <v>9</v>
      </c>
      <c r="J5" s="98"/>
      <c r="K5" s="91" t="s">
        <v>50</v>
      </c>
      <c r="L5" s="92"/>
      <c r="M5" s="14"/>
      <c r="N5" s="14"/>
      <c r="P5" s="18"/>
      <c r="Q5" s="18"/>
      <c r="R5" s="17"/>
      <c r="S5" s="19"/>
      <c r="T5" s="19"/>
    </row>
    <row r="6" spans="1:39" s="15" customFormat="1" ht="5.25" customHeight="1" x14ac:dyDescent="0.15">
      <c r="A6" s="100"/>
      <c r="B6" s="103"/>
      <c r="C6" s="97"/>
      <c r="D6" s="97"/>
      <c r="E6" s="97"/>
      <c r="F6" s="97"/>
      <c r="G6" s="98"/>
      <c r="H6" s="98"/>
      <c r="I6" s="98"/>
      <c r="J6" s="98"/>
      <c r="K6" s="91"/>
      <c r="L6" s="92"/>
      <c r="M6" s="14"/>
      <c r="N6" s="14"/>
      <c r="P6" s="18"/>
      <c r="Q6" s="18"/>
      <c r="R6" s="17"/>
      <c r="S6" s="19"/>
      <c r="T6" s="19"/>
    </row>
    <row r="7" spans="1:39" s="15" customFormat="1" ht="37.5" hidden="1" customHeight="1" x14ac:dyDescent="0.15">
      <c r="A7" s="100"/>
      <c r="B7" s="103"/>
      <c r="C7" s="97"/>
      <c r="D7" s="97"/>
      <c r="E7" s="97"/>
      <c r="F7" s="97"/>
      <c r="G7" s="98"/>
      <c r="H7" s="98"/>
      <c r="I7" s="98"/>
      <c r="J7" s="98"/>
      <c r="K7" s="91"/>
      <c r="L7" s="92"/>
      <c r="M7" s="14"/>
      <c r="N7" s="14"/>
      <c r="P7" s="18"/>
      <c r="Q7" s="18"/>
      <c r="R7" s="17"/>
      <c r="S7" s="19"/>
      <c r="T7" s="19"/>
    </row>
    <row r="8" spans="1:39" s="15" customFormat="1" ht="24.75" customHeight="1" x14ac:dyDescent="0.15">
      <c r="A8" s="101"/>
      <c r="B8" s="104"/>
      <c r="C8" s="41"/>
      <c r="D8" s="41"/>
      <c r="E8" s="41"/>
      <c r="F8" s="41"/>
      <c r="G8" s="93"/>
      <c r="H8" s="93"/>
      <c r="I8" s="94" t="s">
        <v>10</v>
      </c>
      <c r="J8" s="94"/>
      <c r="K8" s="95" t="s">
        <v>34</v>
      </c>
      <c r="L8" s="96"/>
      <c r="M8" s="14"/>
      <c r="N8" s="14"/>
      <c r="P8" s="18"/>
      <c r="Q8" s="18"/>
      <c r="R8" s="17"/>
      <c r="S8" s="19"/>
      <c r="T8" s="19"/>
      <c r="Z8" s="52">
        <v>2026</v>
      </c>
      <c r="AA8" s="52"/>
      <c r="AB8" s="52"/>
      <c r="AC8" s="53"/>
      <c r="AD8" s="53"/>
      <c r="AE8" s="53"/>
      <c r="AF8" s="53"/>
      <c r="AG8" s="53"/>
      <c r="AH8" s="53"/>
      <c r="AI8" s="53"/>
      <c r="AJ8" s="53"/>
      <c r="AK8" s="53"/>
      <c r="AL8" s="53" t="s">
        <v>35</v>
      </c>
      <c r="AM8" s="52"/>
    </row>
    <row r="9" spans="1:39" s="15" customFormat="1" ht="52.5" customHeight="1" x14ac:dyDescent="0.15">
      <c r="A9" s="112" t="str">
        <f>IF(AND(D9="木",F9="木"),AL9,"★"&amp;AL9)</f>
        <v>※WAN HAI 368</v>
      </c>
      <c r="B9" s="117" t="str">
        <f t="shared" ref="B9:B12" si="0">AA9</f>
        <v>S038</v>
      </c>
      <c r="C9" s="118">
        <f t="shared" ref="C9:C12" si="1">AB9</f>
        <v>46212</v>
      </c>
      <c r="D9" s="118" t="str">
        <f t="shared" ref="D9:D12" si="2">TEXT(C9,"aaa")</f>
        <v>木</v>
      </c>
      <c r="E9" s="118">
        <f t="shared" ref="E9:E12" si="3">AC9</f>
        <v>46212</v>
      </c>
      <c r="F9" s="118" t="str">
        <f t="shared" ref="F9:F12" si="4">TEXT(E9,"aaa")</f>
        <v>木</v>
      </c>
      <c r="G9" s="118">
        <f t="shared" ref="G9:G12" si="5">AD9</f>
        <v>46213</v>
      </c>
      <c r="H9" s="116" t="str">
        <f t="shared" ref="H9:H12" si="6">TEXT(G9,"aaa")</f>
        <v>金</v>
      </c>
      <c r="I9" s="118">
        <f t="shared" ref="I9:I12" si="7">AE9</f>
        <v>46214</v>
      </c>
      <c r="J9" s="114" t="str">
        <f t="shared" ref="J9:J12" si="8">TEXT(I9,"aaa")</f>
        <v>土</v>
      </c>
      <c r="K9" s="114">
        <f t="shared" ref="K9:K12" si="9">AG9</f>
        <v>46225</v>
      </c>
      <c r="L9" s="119" t="str">
        <f t="shared" ref="L9:L12" si="10">TEXT(K9,"aaa")</f>
        <v>水</v>
      </c>
      <c r="M9" s="14"/>
      <c r="N9" s="14"/>
      <c r="O9" s="17"/>
      <c r="P9" s="17"/>
      <c r="Z9" s="126" t="s">
        <v>38</v>
      </c>
      <c r="AA9" s="122" t="s">
        <v>37</v>
      </c>
      <c r="AB9" s="123">
        <v>46212</v>
      </c>
      <c r="AC9" s="123">
        <v>46212</v>
      </c>
      <c r="AD9" s="123">
        <v>46213</v>
      </c>
      <c r="AE9" s="123">
        <v>46214</v>
      </c>
      <c r="AF9" s="122" t="s">
        <v>39</v>
      </c>
      <c r="AG9" s="123">
        <v>46225</v>
      </c>
      <c r="AH9" s="122" t="s">
        <v>36</v>
      </c>
      <c r="AI9" s="52"/>
      <c r="AJ9" s="121"/>
      <c r="AK9" s="52"/>
      <c r="AL9" s="54" t="str">
        <f t="shared" ref="AL9:AL16" si="11">IF(Z9=AJ9,Z9,"※"&amp;Z9)</f>
        <v>※WAN HAI 368</v>
      </c>
      <c r="AM9" s="52"/>
    </row>
    <row r="10" spans="1:39" s="15" customFormat="1" ht="52.5" customHeight="1" x14ac:dyDescent="0.15">
      <c r="A10" s="55" t="str">
        <f t="shared" ref="A10:A12" si="12">IF(AND(D10="木",F10="木"),AL10,"★"&amp;AL10)</f>
        <v>※WAN HAI 370</v>
      </c>
      <c r="B10" s="56" t="str">
        <f t="shared" si="0"/>
        <v>S030</v>
      </c>
      <c r="C10" s="57">
        <f t="shared" si="1"/>
        <v>46219</v>
      </c>
      <c r="D10" s="57" t="str">
        <f t="shared" si="2"/>
        <v>木</v>
      </c>
      <c r="E10" s="57">
        <f t="shared" si="3"/>
        <v>46219</v>
      </c>
      <c r="F10" s="57" t="str">
        <f t="shared" si="4"/>
        <v>木</v>
      </c>
      <c r="G10" s="57">
        <f t="shared" si="5"/>
        <v>46220</v>
      </c>
      <c r="H10" s="64" t="str">
        <f t="shared" si="6"/>
        <v>金</v>
      </c>
      <c r="I10" s="57">
        <f t="shared" si="7"/>
        <v>46221</v>
      </c>
      <c r="J10" s="58" t="str">
        <f t="shared" si="8"/>
        <v>土</v>
      </c>
      <c r="K10" s="58">
        <f t="shared" si="9"/>
        <v>46232</v>
      </c>
      <c r="L10" s="59" t="str">
        <f t="shared" si="10"/>
        <v>水</v>
      </c>
      <c r="M10" s="14"/>
      <c r="N10" s="14"/>
      <c r="O10" s="17"/>
      <c r="P10" s="17"/>
      <c r="Z10" s="127" t="s">
        <v>40</v>
      </c>
      <c r="AA10" s="120" t="s">
        <v>41</v>
      </c>
      <c r="AB10" s="125">
        <v>46219</v>
      </c>
      <c r="AC10" s="125">
        <v>46219</v>
      </c>
      <c r="AD10" s="125">
        <v>46220</v>
      </c>
      <c r="AE10" s="125">
        <v>46221</v>
      </c>
      <c r="AF10" s="124" t="s">
        <v>39</v>
      </c>
      <c r="AG10" s="125">
        <v>46232</v>
      </c>
      <c r="AH10" s="124" t="s">
        <v>36</v>
      </c>
      <c r="AI10" s="52"/>
      <c r="AJ10" s="127"/>
      <c r="AK10" s="52"/>
      <c r="AL10" s="66" t="str">
        <f t="shared" si="11"/>
        <v>※WAN HAI 370</v>
      </c>
      <c r="AM10" s="52"/>
    </row>
    <row r="11" spans="1:39" s="17" customFormat="1" ht="52.5" customHeight="1" x14ac:dyDescent="0.15">
      <c r="A11" s="55" t="str">
        <f t="shared" si="12"/>
        <v>※WAN HAI 358</v>
      </c>
      <c r="B11" s="56" t="str">
        <f t="shared" si="0"/>
        <v>S033</v>
      </c>
      <c r="C11" s="57">
        <f t="shared" si="1"/>
        <v>46226</v>
      </c>
      <c r="D11" s="57" t="str">
        <f t="shared" si="2"/>
        <v>木</v>
      </c>
      <c r="E11" s="57">
        <f t="shared" si="3"/>
        <v>46226</v>
      </c>
      <c r="F11" s="57" t="str">
        <f t="shared" si="4"/>
        <v>木</v>
      </c>
      <c r="G11" s="57">
        <f t="shared" si="5"/>
        <v>46227</v>
      </c>
      <c r="H11" s="64" t="str">
        <f t="shared" si="6"/>
        <v>金</v>
      </c>
      <c r="I11" s="57">
        <f t="shared" si="7"/>
        <v>46228</v>
      </c>
      <c r="J11" s="58" t="str">
        <f t="shared" si="8"/>
        <v>土</v>
      </c>
      <c r="K11" s="58">
        <f t="shared" si="9"/>
        <v>46239</v>
      </c>
      <c r="L11" s="59" t="str">
        <f t="shared" si="10"/>
        <v>水</v>
      </c>
      <c r="M11" s="14"/>
      <c r="N11" s="14"/>
      <c r="Z11" s="121" t="s">
        <v>42</v>
      </c>
      <c r="AA11" s="128" t="s">
        <v>43</v>
      </c>
      <c r="AB11" s="123">
        <v>46226</v>
      </c>
      <c r="AC11" s="123">
        <v>46226</v>
      </c>
      <c r="AD11" s="123">
        <v>46227</v>
      </c>
      <c r="AE11" s="123">
        <v>46228</v>
      </c>
      <c r="AF11" s="122" t="s">
        <v>39</v>
      </c>
      <c r="AG11" s="123">
        <v>46239</v>
      </c>
      <c r="AH11" s="122" t="s">
        <v>36</v>
      </c>
      <c r="AI11" s="67"/>
      <c r="AJ11" s="121"/>
      <c r="AK11" s="67"/>
      <c r="AL11" s="66" t="str">
        <f t="shared" si="11"/>
        <v>※WAN HAI 358</v>
      </c>
      <c r="AM11" s="67"/>
    </row>
    <row r="12" spans="1:39" s="15" customFormat="1" ht="52.5" customHeight="1" x14ac:dyDescent="0.15">
      <c r="A12" s="55" t="str">
        <f t="shared" si="12"/>
        <v>※Omit by Carrier</v>
      </c>
      <c r="B12" s="56"/>
      <c r="C12" s="57">
        <f t="shared" si="1"/>
        <v>46233</v>
      </c>
      <c r="D12" s="57" t="str">
        <f t="shared" si="2"/>
        <v>木</v>
      </c>
      <c r="E12" s="57">
        <f t="shared" si="3"/>
        <v>46233</v>
      </c>
      <c r="F12" s="57" t="str">
        <f t="shared" si="4"/>
        <v>木</v>
      </c>
      <c r="G12" s="57">
        <f t="shared" si="5"/>
        <v>46234</v>
      </c>
      <c r="H12" s="64" t="str">
        <f t="shared" si="6"/>
        <v>金</v>
      </c>
      <c r="I12" s="57">
        <f t="shared" si="7"/>
        <v>46235</v>
      </c>
      <c r="J12" s="58" t="str">
        <f t="shared" si="8"/>
        <v>土</v>
      </c>
      <c r="K12" s="58">
        <f t="shared" si="9"/>
        <v>46246</v>
      </c>
      <c r="L12" s="59" t="str">
        <f t="shared" si="10"/>
        <v>水</v>
      </c>
      <c r="M12" s="14"/>
      <c r="N12" s="14"/>
      <c r="O12" s="17"/>
      <c r="P12" s="17"/>
      <c r="Z12" s="127" t="s">
        <v>44</v>
      </c>
      <c r="AA12" s="129"/>
      <c r="AB12" s="125">
        <v>46233</v>
      </c>
      <c r="AC12" s="125">
        <v>46233</v>
      </c>
      <c r="AD12" s="125">
        <v>46234</v>
      </c>
      <c r="AE12" s="125">
        <v>46235</v>
      </c>
      <c r="AF12" s="124" t="s">
        <v>39</v>
      </c>
      <c r="AG12" s="125">
        <v>46246</v>
      </c>
      <c r="AH12" s="124" t="s">
        <v>36</v>
      </c>
      <c r="AJ12" s="127"/>
      <c r="AL12" s="66" t="str">
        <f t="shared" si="11"/>
        <v>※Omit by Carrier</v>
      </c>
    </row>
    <row r="13" spans="1:39" s="15" customFormat="1" ht="52.5" customHeight="1" x14ac:dyDescent="0.15">
      <c r="A13" s="55" t="str">
        <f t="shared" ref="A13:A16" si="13">IF(AND(D13="木",F13="木"),AL13,"★"&amp;AL13)</f>
        <v>WAN HAI 368</v>
      </c>
      <c r="B13" s="56" t="str">
        <f t="shared" ref="B13:B16" si="14">AA13</f>
        <v>S039</v>
      </c>
      <c r="C13" s="57">
        <f t="shared" ref="C13:C16" si="15">AB13</f>
        <v>46240</v>
      </c>
      <c r="D13" s="57" t="str">
        <f t="shared" ref="D13:D16" si="16">TEXT(C13,"aaa")</f>
        <v>木</v>
      </c>
      <c r="E13" s="57">
        <f t="shared" ref="E13:E16" si="17">AC13</f>
        <v>46240</v>
      </c>
      <c r="F13" s="57" t="str">
        <f t="shared" ref="F13:F16" si="18">TEXT(E13,"aaa")</f>
        <v>木</v>
      </c>
      <c r="G13" s="57">
        <f t="shared" ref="G13:G16" si="19">AD13</f>
        <v>46241</v>
      </c>
      <c r="H13" s="64" t="str">
        <f t="shared" ref="H13:H16" si="20">TEXT(G13,"aaa")</f>
        <v>金</v>
      </c>
      <c r="I13" s="57">
        <f t="shared" ref="I13:I16" si="21">AE13</f>
        <v>46242</v>
      </c>
      <c r="J13" s="58" t="str">
        <f t="shared" ref="J13:J16" si="22">TEXT(I13,"aaa")</f>
        <v>土</v>
      </c>
      <c r="K13" s="58">
        <f t="shared" ref="K13:K16" si="23">AG13</f>
        <v>46253</v>
      </c>
      <c r="L13" s="59" t="str">
        <f t="shared" ref="L13:L16" si="24">TEXT(K13,"aaa")</f>
        <v>水</v>
      </c>
      <c r="M13" s="14"/>
      <c r="N13" s="14"/>
      <c r="O13" s="17"/>
      <c r="P13" s="17"/>
      <c r="Z13" s="139" t="s">
        <v>38</v>
      </c>
      <c r="AA13" s="130" t="s">
        <v>45</v>
      </c>
      <c r="AB13" s="133">
        <v>46240</v>
      </c>
      <c r="AC13" s="133">
        <v>46240</v>
      </c>
      <c r="AD13" s="133">
        <v>46241</v>
      </c>
      <c r="AE13" s="133">
        <v>46242</v>
      </c>
      <c r="AF13" s="132" t="s">
        <v>39</v>
      </c>
      <c r="AG13" s="133">
        <v>46253</v>
      </c>
      <c r="AH13" s="132" t="s">
        <v>36</v>
      </c>
      <c r="AJ13" s="139" t="s">
        <v>38</v>
      </c>
      <c r="AL13" s="66" t="str">
        <f t="shared" si="11"/>
        <v>WAN HAI 368</v>
      </c>
    </row>
    <row r="14" spans="1:39" s="15" customFormat="1" ht="52.5" customHeight="1" x14ac:dyDescent="0.15">
      <c r="A14" s="55" t="str">
        <f t="shared" si="13"/>
        <v>WAN HAI 370</v>
      </c>
      <c r="B14" s="56" t="str">
        <f t="shared" si="14"/>
        <v>S031</v>
      </c>
      <c r="C14" s="57">
        <f t="shared" si="15"/>
        <v>46247</v>
      </c>
      <c r="D14" s="57" t="str">
        <f t="shared" si="16"/>
        <v>木</v>
      </c>
      <c r="E14" s="57">
        <f t="shared" si="17"/>
        <v>46247</v>
      </c>
      <c r="F14" s="57" t="str">
        <f t="shared" si="18"/>
        <v>木</v>
      </c>
      <c r="G14" s="57">
        <f t="shared" si="19"/>
        <v>46248</v>
      </c>
      <c r="H14" s="64" t="str">
        <f t="shared" si="20"/>
        <v>金</v>
      </c>
      <c r="I14" s="57">
        <f t="shared" si="21"/>
        <v>46249</v>
      </c>
      <c r="J14" s="58" t="str">
        <f t="shared" si="22"/>
        <v>土</v>
      </c>
      <c r="K14" s="58">
        <f t="shared" si="23"/>
        <v>46260</v>
      </c>
      <c r="L14" s="59" t="str">
        <f t="shared" si="24"/>
        <v>水</v>
      </c>
      <c r="M14" s="14"/>
      <c r="N14" s="14"/>
      <c r="O14" s="17"/>
      <c r="P14" s="17"/>
      <c r="Z14" s="140" t="s">
        <v>40</v>
      </c>
      <c r="AA14" s="134" t="s">
        <v>46</v>
      </c>
      <c r="AB14" s="135">
        <v>46247</v>
      </c>
      <c r="AC14" s="135">
        <v>46247</v>
      </c>
      <c r="AD14" s="135">
        <v>46248</v>
      </c>
      <c r="AE14" s="135">
        <v>46249</v>
      </c>
      <c r="AF14" s="134" t="s">
        <v>39</v>
      </c>
      <c r="AG14" s="135">
        <v>46260</v>
      </c>
      <c r="AH14" s="134" t="s">
        <v>36</v>
      </c>
      <c r="AJ14" s="140" t="s">
        <v>40</v>
      </c>
      <c r="AL14" s="66" t="str">
        <f t="shared" si="11"/>
        <v>WAN HAI 370</v>
      </c>
    </row>
    <row r="15" spans="1:39" s="15" customFormat="1" ht="52.5" customHeight="1" x14ac:dyDescent="0.15">
      <c r="A15" s="55" t="str">
        <f t="shared" si="13"/>
        <v>WAN HAI 358</v>
      </c>
      <c r="B15" s="56" t="str">
        <f t="shared" si="14"/>
        <v>S034</v>
      </c>
      <c r="C15" s="57">
        <f t="shared" si="15"/>
        <v>46254</v>
      </c>
      <c r="D15" s="57" t="str">
        <f t="shared" si="16"/>
        <v>木</v>
      </c>
      <c r="E15" s="57">
        <f t="shared" si="17"/>
        <v>46254</v>
      </c>
      <c r="F15" s="57" t="str">
        <f t="shared" si="18"/>
        <v>木</v>
      </c>
      <c r="G15" s="57">
        <f t="shared" si="19"/>
        <v>46255</v>
      </c>
      <c r="H15" s="64" t="str">
        <f t="shared" si="20"/>
        <v>金</v>
      </c>
      <c r="I15" s="57">
        <f t="shared" si="21"/>
        <v>46256</v>
      </c>
      <c r="J15" s="58" t="str">
        <f t="shared" si="22"/>
        <v>土</v>
      </c>
      <c r="K15" s="58">
        <f t="shared" si="23"/>
        <v>46267</v>
      </c>
      <c r="L15" s="59" t="str">
        <f t="shared" si="24"/>
        <v>水</v>
      </c>
      <c r="M15" s="14"/>
      <c r="N15" s="14"/>
      <c r="O15" s="17"/>
      <c r="P15" s="17"/>
      <c r="Z15" s="139" t="s">
        <v>42</v>
      </c>
      <c r="AA15" s="136" t="s">
        <v>47</v>
      </c>
      <c r="AB15" s="137">
        <v>46254</v>
      </c>
      <c r="AC15" s="137">
        <v>46254</v>
      </c>
      <c r="AD15" s="137">
        <v>46255</v>
      </c>
      <c r="AE15" s="137">
        <v>46256</v>
      </c>
      <c r="AF15" s="136" t="s">
        <v>39</v>
      </c>
      <c r="AG15" s="137">
        <v>46267</v>
      </c>
      <c r="AH15" s="136" t="s">
        <v>36</v>
      </c>
      <c r="AJ15" s="139" t="s">
        <v>42</v>
      </c>
      <c r="AL15" s="66" t="str">
        <f t="shared" si="11"/>
        <v>WAN HAI 358</v>
      </c>
    </row>
    <row r="16" spans="1:39" s="15" customFormat="1" ht="52.5" customHeight="1" x14ac:dyDescent="0.15">
      <c r="A16" s="61" t="str">
        <f t="shared" si="13"/>
        <v>INTERASIA TENACITY</v>
      </c>
      <c r="B16" s="62" t="str">
        <f t="shared" si="14"/>
        <v>S024</v>
      </c>
      <c r="C16" s="65">
        <f t="shared" si="15"/>
        <v>46261</v>
      </c>
      <c r="D16" s="65" t="str">
        <f t="shared" si="16"/>
        <v>木</v>
      </c>
      <c r="E16" s="65">
        <f t="shared" si="17"/>
        <v>46261</v>
      </c>
      <c r="F16" s="65" t="str">
        <f t="shared" si="18"/>
        <v>木</v>
      </c>
      <c r="G16" s="65">
        <f t="shared" si="19"/>
        <v>46262</v>
      </c>
      <c r="H16" s="68" t="str">
        <f t="shared" si="20"/>
        <v>金</v>
      </c>
      <c r="I16" s="65">
        <f t="shared" si="21"/>
        <v>46263</v>
      </c>
      <c r="J16" s="60" t="str">
        <f t="shared" si="22"/>
        <v>土</v>
      </c>
      <c r="K16" s="60">
        <f t="shared" si="23"/>
        <v>46274</v>
      </c>
      <c r="L16" s="63" t="str">
        <f t="shared" si="24"/>
        <v>水</v>
      </c>
      <c r="M16" s="14"/>
      <c r="N16" s="14"/>
      <c r="O16" s="17"/>
      <c r="P16" s="17"/>
      <c r="Z16" s="131" t="s">
        <v>48</v>
      </c>
      <c r="AA16" s="138" t="s">
        <v>49</v>
      </c>
      <c r="AB16" s="135">
        <v>46261</v>
      </c>
      <c r="AC16" s="135">
        <v>46261</v>
      </c>
      <c r="AD16" s="135">
        <v>46262</v>
      </c>
      <c r="AE16" s="135">
        <v>46263</v>
      </c>
      <c r="AF16" s="134" t="s">
        <v>39</v>
      </c>
      <c r="AG16" s="135">
        <v>46274</v>
      </c>
      <c r="AH16" s="134" t="s">
        <v>36</v>
      </c>
      <c r="AJ16" s="131" t="s">
        <v>48</v>
      </c>
      <c r="AL16" s="66" t="str">
        <f t="shared" si="11"/>
        <v>INTERASIA TENACITY</v>
      </c>
    </row>
    <row r="17" spans="1:38" s="15" customFormat="1" ht="52.5" customHeight="1" x14ac:dyDescent="0.15">
      <c r="A17" s="69"/>
      <c r="B17" s="70"/>
      <c r="C17" s="71"/>
      <c r="D17" s="71"/>
      <c r="E17" s="71"/>
      <c r="F17" s="71"/>
      <c r="G17" s="71"/>
      <c r="H17" s="72"/>
      <c r="I17" s="71"/>
      <c r="J17" s="73"/>
      <c r="K17" s="73"/>
      <c r="L17" s="73"/>
      <c r="M17" s="14"/>
      <c r="N17" s="14"/>
      <c r="O17" s="17"/>
      <c r="P17" s="17"/>
      <c r="Z17" s="74"/>
      <c r="AA17" s="75"/>
      <c r="AB17" s="76"/>
      <c r="AC17" s="76"/>
      <c r="AD17" s="76"/>
      <c r="AE17" s="76"/>
      <c r="AF17" s="77"/>
      <c r="AG17" s="76"/>
      <c r="AH17" s="77"/>
      <c r="AJ17" s="74"/>
      <c r="AL17" s="78"/>
    </row>
    <row r="18" spans="1:38" s="15" customFormat="1" ht="52.5" customHeight="1" x14ac:dyDescent="0.15">
      <c r="A18" s="69"/>
      <c r="B18" s="70"/>
      <c r="C18" s="71"/>
      <c r="D18" s="71"/>
      <c r="E18" s="71"/>
      <c r="F18" s="71"/>
      <c r="G18" s="71"/>
      <c r="H18" s="72"/>
      <c r="I18" s="71"/>
      <c r="J18" s="73"/>
      <c r="K18" s="73"/>
      <c r="L18" s="73"/>
      <c r="M18" s="14"/>
      <c r="N18" s="14"/>
      <c r="O18" s="17"/>
      <c r="P18" s="17"/>
      <c r="Z18" s="74"/>
      <c r="AA18" s="75"/>
      <c r="AB18" s="76"/>
      <c r="AC18" s="76"/>
      <c r="AD18" s="76"/>
      <c r="AE18" s="76"/>
      <c r="AF18" s="77"/>
      <c r="AG18" s="76"/>
      <c r="AH18" s="77"/>
      <c r="AJ18" s="74"/>
      <c r="AL18" s="78"/>
    </row>
    <row r="19" spans="1:38" s="15" customFormat="1" ht="52.5" customHeight="1" x14ac:dyDescent="0.15">
      <c r="M19" s="14"/>
      <c r="N19" s="14"/>
      <c r="O19" s="17"/>
      <c r="P19" s="17"/>
    </row>
    <row r="20" spans="1:38" s="15" customFormat="1" ht="52.5" customHeight="1" x14ac:dyDescent="0.15">
      <c r="M20" s="14"/>
      <c r="N20" s="14"/>
      <c r="O20" s="17"/>
      <c r="P20" s="17"/>
    </row>
    <row r="21" spans="1:38" s="15" customFormat="1" ht="52.5" customHeight="1" x14ac:dyDescent="0.15">
      <c r="M21" s="14"/>
      <c r="N21" s="14"/>
      <c r="O21" s="17"/>
      <c r="P21" s="17"/>
    </row>
    <row r="22" spans="1:38" s="15" customFormat="1" ht="52.5" customHeight="1" x14ac:dyDescent="0.15">
      <c r="A22" s="51"/>
      <c r="B22" s="49"/>
      <c r="C22" s="49"/>
      <c r="D22" s="50"/>
      <c r="E22" s="49"/>
      <c r="F22" s="50"/>
      <c r="G22" s="49"/>
      <c r="H22" s="50"/>
      <c r="I22" s="49"/>
      <c r="J22" s="50"/>
      <c r="K22" s="49"/>
      <c r="L22" s="50"/>
      <c r="M22" s="14"/>
      <c r="N22" s="14"/>
      <c r="O22" s="17"/>
      <c r="P22" s="17"/>
    </row>
    <row r="23" spans="1:38" s="15" customFormat="1" ht="41.25" customHeight="1" x14ac:dyDescent="0.15">
      <c r="N23" s="14"/>
      <c r="O23" s="17"/>
      <c r="P23" s="17"/>
    </row>
    <row r="24" spans="1:38" s="15" customFormat="1" ht="28.5" x14ac:dyDescent="0.25">
      <c r="A24" s="42" t="s">
        <v>28</v>
      </c>
      <c r="B24" s="43"/>
      <c r="C24" s="43"/>
      <c r="D24" s="43"/>
      <c r="E24" s="43"/>
      <c r="F24"/>
      <c r="G24"/>
      <c r="H24" s="5"/>
      <c r="I24" s="5"/>
      <c r="J24" s="5"/>
      <c r="K24" s="5"/>
      <c r="L24" s="5"/>
      <c r="M24" s="44"/>
      <c r="N24" s="5"/>
      <c r="O24" s="14"/>
      <c r="P24" s="14"/>
      <c r="Q24" s="14"/>
    </row>
    <row r="25" spans="1:38" s="15" customFormat="1" ht="28.5" x14ac:dyDescent="0.25">
      <c r="A25" s="45" t="s">
        <v>29</v>
      </c>
      <c r="B25" s="46"/>
      <c r="C25"/>
      <c r="D25"/>
      <c r="E25" s="43"/>
      <c r="F25"/>
      <c r="G25"/>
      <c r="H25" s="5"/>
      <c r="I25" s="5"/>
      <c r="J25" s="5"/>
      <c r="K25" s="5"/>
      <c r="L25" s="5"/>
      <c r="M25" s="44"/>
      <c r="N25" s="5"/>
      <c r="O25" s="14"/>
      <c r="P25" s="14"/>
      <c r="Q25" s="14"/>
    </row>
    <row r="26" spans="1:38" s="15" customFormat="1" ht="28.5" x14ac:dyDescent="0.25">
      <c r="A26" s="45" t="s">
        <v>30</v>
      </c>
      <c r="B26" s="46"/>
      <c r="C26" s="46"/>
      <c r="D26" s="46"/>
      <c r="E26" s="46"/>
      <c r="F26"/>
      <c r="G26"/>
      <c r="H26"/>
      <c r="I26" s="5"/>
      <c r="J26" s="5"/>
      <c r="K26" s="5"/>
      <c r="L26" s="5"/>
      <c r="M26" s="44"/>
      <c r="N26" s="5"/>
      <c r="O26" s="14"/>
      <c r="P26" s="14"/>
      <c r="Q26" s="14"/>
    </row>
    <row r="27" spans="1:38" s="15" customFormat="1" ht="41.25" customHeight="1" thickBot="1" x14ac:dyDescent="0.2">
      <c r="A27" s="20" t="s">
        <v>11</v>
      </c>
      <c r="B27" s="105" t="s">
        <v>12</v>
      </c>
      <c r="C27" s="106"/>
      <c r="D27" s="107"/>
      <c r="E27" s="105" t="s">
        <v>14</v>
      </c>
      <c r="F27" s="106"/>
      <c r="G27" s="106"/>
      <c r="H27" s="106"/>
      <c r="I27" s="106"/>
      <c r="J27" s="106"/>
      <c r="K27" s="106"/>
      <c r="L27" s="107"/>
      <c r="M27"/>
      <c r="N27"/>
      <c r="O27"/>
      <c r="P27"/>
      <c r="Q27"/>
      <c r="R27"/>
      <c r="S27"/>
    </row>
    <row r="28" spans="1:38" s="15" customFormat="1" ht="48.75" customHeight="1" thickTop="1" x14ac:dyDescent="0.15">
      <c r="A28" s="79" t="s">
        <v>17</v>
      </c>
      <c r="B28" s="81" t="s">
        <v>20</v>
      </c>
      <c r="C28" s="82"/>
      <c r="D28" s="83"/>
      <c r="E28" s="38" t="s">
        <v>21</v>
      </c>
      <c r="F28" s="21"/>
      <c r="G28" s="22"/>
      <c r="H28" s="22"/>
      <c r="I28" s="23"/>
      <c r="J28" s="24"/>
      <c r="K28" s="24"/>
      <c r="L28" s="25"/>
      <c r="M28" s="48" t="s">
        <v>31</v>
      </c>
      <c r="N28" s="47"/>
      <c r="O28" s="47"/>
      <c r="P28" s="47"/>
      <c r="Q28" s="47"/>
      <c r="R28" s="47"/>
      <c r="S28" s="47"/>
    </row>
    <row r="29" spans="1:38" ht="48.75" customHeight="1" x14ac:dyDescent="0.15">
      <c r="A29" s="80"/>
      <c r="B29" s="84"/>
      <c r="C29" s="85"/>
      <c r="D29" s="86"/>
      <c r="E29" s="26" t="s">
        <v>22</v>
      </c>
      <c r="F29" s="27"/>
      <c r="G29" s="28"/>
      <c r="H29" s="28"/>
      <c r="I29" s="29"/>
      <c r="J29" s="30"/>
      <c r="K29" s="30"/>
      <c r="L29" s="31" t="s">
        <v>23</v>
      </c>
      <c r="M29" s="48" t="s">
        <v>32</v>
      </c>
      <c r="N29" s="47"/>
      <c r="O29" s="47"/>
      <c r="P29" s="47"/>
      <c r="Q29" s="47"/>
      <c r="R29" s="47"/>
      <c r="S29" s="47"/>
    </row>
    <row r="30" spans="1:38" ht="48.75" customHeight="1" x14ac:dyDescent="0.15">
      <c r="A30" s="87" t="s">
        <v>18</v>
      </c>
      <c r="B30" s="88" t="s">
        <v>24</v>
      </c>
      <c r="C30" s="89"/>
      <c r="D30" s="90"/>
      <c r="E30" s="32" t="s">
        <v>25</v>
      </c>
      <c r="F30" s="33"/>
      <c r="G30" s="34"/>
      <c r="H30" s="34"/>
      <c r="I30" s="35"/>
      <c r="J30" s="36"/>
      <c r="K30" s="36"/>
      <c r="L30" s="40"/>
      <c r="M30" s="48" t="s">
        <v>33</v>
      </c>
      <c r="N30" s="47"/>
      <c r="O30" s="47"/>
      <c r="P30" s="47"/>
      <c r="Q30" s="47"/>
      <c r="R30" s="47"/>
      <c r="S30" s="47"/>
    </row>
    <row r="31" spans="1:38" ht="48.75" customHeight="1" x14ac:dyDescent="0.15">
      <c r="A31" s="80"/>
      <c r="B31" s="84"/>
      <c r="C31" s="85"/>
      <c r="D31" s="86"/>
      <c r="E31" s="39" t="s">
        <v>26</v>
      </c>
      <c r="F31" s="27"/>
      <c r="G31" s="28"/>
      <c r="H31" s="28"/>
      <c r="I31" s="29"/>
      <c r="J31" s="29"/>
      <c r="K31" s="30"/>
      <c r="L31" s="31" t="s">
        <v>27</v>
      </c>
    </row>
  </sheetData>
  <mergeCells count="22">
    <mergeCell ref="E27:L27"/>
    <mergeCell ref="M1:Q1"/>
    <mergeCell ref="G4:H4"/>
    <mergeCell ref="I4:J4"/>
    <mergeCell ref="K4:L4"/>
    <mergeCell ref="P2:Q2"/>
    <mergeCell ref="A28:A29"/>
    <mergeCell ref="B28:D29"/>
    <mergeCell ref="A30:A31"/>
    <mergeCell ref="B30:D31"/>
    <mergeCell ref="K5:L7"/>
    <mergeCell ref="G8:H8"/>
    <mergeCell ref="I8:J8"/>
    <mergeCell ref="K8:L8"/>
    <mergeCell ref="E5:F7"/>
    <mergeCell ref="G5:H7"/>
    <mergeCell ref="I5:J7"/>
    <mergeCell ref="A4:A8"/>
    <mergeCell ref="B4:B8"/>
    <mergeCell ref="C4:F4"/>
    <mergeCell ref="C5:D7"/>
    <mergeCell ref="B27:D27"/>
  </mergeCells>
  <phoneticPr fontId="3"/>
  <pageMargins left="0.9055118110236221" right="0.51181102362204722" top="0.55118110236220474" bottom="0.55118110236220474" header="0.31496062992125984" footer="0.31496062992125984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ポートケラン</vt:lpstr>
      <vt:lpstr>ポートケラン!Print_Area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2026-07-02T05:14:22Z</cp:lastPrinted>
  <dcterms:created xsi:type="dcterms:W3CDTF">2016-08-19T00:46:20Z</dcterms:created>
  <dcterms:modified xsi:type="dcterms:W3CDTF">2026-07-02T05:21:44Z</dcterms:modified>
</cp:coreProperties>
</file>