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A9751F9D-87F4-4DD2-B5CC-74600E1841B1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ロッテルダム(西)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'ロッテルダム(西)'!$A$1:$R$25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 s="1"/>
  <c r="G10" i="1"/>
  <c r="H10" i="1" s="1"/>
  <c r="I10" i="1"/>
  <c r="J10" i="1"/>
  <c r="K10" i="1"/>
  <c r="L10" i="1" s="1"/>
  <c r="B11" i="1"/>
  <c r="C11" i="1"/>
  <c r="D11" i="1" s="1"/>
  <c r="G11" i="1"/>
  <c r="H11" i="1" s="1"/>
  <c r="I11" i="1"/>
  <c r="J11" i="1" s="1"/>
  <c r="K11" i="1"/>
  <c r="L11" i="1" s="1"/>
  <c r="B12" i="1"/>
  <c r="C12" i="1"/>
  <c r="D12" i="1" s="1"/>
  <c r="G12" i="1"/>
  <c r="H12" i="1" s="1"/>
  <c r="I12" i="1"/>
  <c r="J12" i="1" s="1"/>
  <c r="K12" i="1"/>
  <c r="L12" i="1" s="1"/>
  <c r="AE10" i="1"/>
  <c r="AE11" i="1"/>
  <c r="AE12" i="1"/>
  <c r="E12" i="1" l="1"/>
  <c r="F12" i="1" s="1"/>
  <c r="A12" i="1" s="1"/>
  <c r="E11" i="1"/>
  <c r="F11" i="1" s="1"/>
  <c r="A11" i="1" s="1"/>
  <c r="E10" i="1"/>
  <c r="F10" i="1" s="1"/>
  <c r="A10" i="1" s="1"/>
</calcChain>
</file>

<file path=xl/sharedStrings.xml><?xml version="1.0" encoding="utf-8"?>
<sst xmlns="http://schemas.openxmlformats.org/spreadsheetml/2006/main" count="55" uniqueCount="48">
  <si>
    <t>連絡先：大阪海運
TEL：06-7730-1075/FAX：06-7730-1088</t>
    <rPh sb="0" eb="3">
      <t>レンラクサキ</t>
    </rPh>
    <phoneticPr fontId="7"/>
  </si>
  <si>
    <t>From Osaka / Kobe</t>
    <phoneticPr fontId="7"/>
  </si>
  <si>
    <t xml:space="preserve">UPDATED :  </t>
    <phoneticPr fontId="15"/>
  </si>
  <si>
    <t>VESSEL</t>
    <phoneticPr fontId="7"/>
  </si>
  <si>
    <t>VOY</t>
  </si>
  <si>
    <t>CFS CUT</t>
    <phoneticPr fontId="4"/>
  </si>
  <si>
    <t>ETA</t>
    <phoneticPr fontId="7"/>
  </si>
  <si>
    <t>ETD</t>
    <phoneticPr fontId="7"/>
  </si>
  <si>
    <t>ETA</t>
  </si>
  <si>
    <t>OSA</t>
    <phoneticPr fontId="7"/>
  </si>
  <si>
    <t>RTM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</si>
  <si>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</si>
  <si>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</si>
  <si>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</si>
  <si>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</si>
  <si>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KOB</t>
    <phoneticPr fontId="7"/>
  </si>
  <si>
    <t>　　　　 ROTTERDAM SCHEDULE - 関西</t>
    <rPh sb="26" eb="28">
      <t>カンサイ</t>
    </rPh>
    <phoneticPr fontId="4"/>
  </si>
  <si>
    <t>42 DAYS</t>
    <phoneticPr fontId="7"/>
  </si>
  <si>
    <t xml:space="preserve">(株)大運　南港外貿雑貨センターQ-1号上屋
</t>
    <rPh sb="0" eb="3">
      <t>カブ</t>
    </rPh>
    <rPh sb="3" eb="4">
      <t>オオ</t>
    </rPh>
    <rPh sb="4" eb="5">
      <t>ウン</t>
    </rPh>
    <rPh sb="6" eb="8">
      <t>ナンコウ</t>
    </rPh>
    <rPh sb="8" eb="9">
      <t>ソト</t>
    </rPh>
    <rPh sb="9" eb="10">
      <t>ボウ</t>
    </rPh>
    <rPh sb="10" eb="12">
      <t>ザッカ</t>
    </rPh>
    <rPh sb="19" eb="20">
      <t>ゴウ</t>
    </rPh>
    <rPh sb="20" eb="22">
      <t>ウワヤ</t>
    </rPh>
    <phoneticPr fontId="15"/>
  </si>
  <si>
    <t>大阪市住之江区南港中6-7</t>
    <phoneticPr fontId="7"/>
  </si>
  <si>
    <t>NACCS：4IDC4</t>
    <phoneticPr fontId="7"/>
  </si>
  <si>
    <t>TEL : 06-6612-4020  FAX : 06-6612-7298</t>
    <phoneticPr fontId="7"/>
  </si>
  <si>
    <t xml:space="preserve">(株)大運　六甲物流センター
</t>
    <rPh sb="0" eb="3">
      <t>カブ</t>
    </rPh>
    <rPh sb="3" eb="4">
      <t>オオ</t>
    </rPh>
    <rPh sb="4" eb="5">
      <t>ウン</t>
    </rPh>
    <rPh sb="6" eb="8">
      <t>ロッコウ</t>
    </rPh>
    <rPh sb="8" eb="10">
      <t>ブツリュウ</t>
    </rPh>
    <phoneticPr fontId="4"/>
  </si>
  <si>
    <t>兵庫県神戸市東灘区向洋町東3</t>
    <phoneticPr fontId="7"/>
  </si>
  <si>
    <t>NACCS：3GW22</t>
    <phoneticPr fontId="7"/>
  </si>
  <si>
    <t>TEL : 078-857-0340    FAX : 078-857-1376</t>
    <phoneticPr fontId="7"/>
  </si>
  <si>
    <t>SL</t>
    <phoneticPr fontId="3"/>
  </si>
  <si>
    <t>神戸 CFS</t>
    <rPh sb="0" eb="2">
      <t>コウベ</t>
    </rPh>
    <phoneticPr fontId="7"/>
  </si>
  <si>
    <t>大阪 CFS</t>
    <rPh sb="0" eb="2">
      <t>オオサカ</t>
    </rPh>
    <phoneticPr fontId="7"/>
  </si>
  <si>
    <t>*１　国内消防法該当品および危険品受託不可</t>
    <phoneticPr fontId="3"/>
  </si>
  <si>
    <t>2026/07/29 (水)</t>
  </si>
  <si>
    <t>旧</t>
    <rPh sb="0" eb="1">
      <t>キュウ</t>
    </rPh>
    <phoneticPr fontId="3"/>
  </si>
  <si>
    <t>最終</t>
    <rPh sb="0" eb="2">
      <t>サイシュウ</t>
    </rPh>
    <phoneticPr fontId="3"/>
  </si>
  <si>
    <t>IRENES RALLY</t>
  </si>
  <si>
    <t>017W</t>
  </si>
  <si>
    <t>2026/08/04 (火)</t>
  </si>
  <si>
    <t>2026/08/05 (水)</t>
  </si>
  <si>
    <t>2026/09/19 (土)</t>
  </si>
  <si>
    <t>065W</t>
  </si>
  <si>
    <t>2026/08/11 (火)</t>
  </si>
  <si>
    <t>2026/08/12 (水)</t>
  </si>
  <si>
    <t>2026/09/26 (土)</t>
  </si>
  <si>
    <t>019W</t>
  </si>
  <si>
    <t>2026/08/19 (水)</t>
  </si>
  <si>
    <t>2026/08/25 (火)</t>
  </si>
  <si>
    <t>2026/08/26 (水)</t>
  </si>
  <si>
    <t>2026/10/10 (土)</t>
  </si>
  <si>
    <t>ADDISON*1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</si>
</sst>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18"/>
      <color indexed="9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b/>
      <sz val="28"/>
      <color rgb="FFFF0000"/>
      <name val="Meiryo UI"/>
      <family val="3"/>
      <charset val="128"/>
    </font>
    <font>
      <sz val="7.5"/>
      <color rgb="FF000000"/>
      <name val="Meiryo UI"/>
      <family val="2"/>
    </font>
    <font>
      <sz val="3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2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/>
    <xf numFmtId="179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28" fillId="0" borderId="0"/>
    <xf numFmtId="0" fontId="29" fillId="0" borderId="0"/>
    <xf numFmtId="0" fontId="29" fillId="0" borderId="0"/>
  </cellStyleXfs>
  <cellXfs count="11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9" fillId="0" borderId="0" xfId="1" applyFont="1" applyAlignment="1"/>
    <xf numFmtId="0" fontId="11" fillId="0" borderId="0" xfId="1" applyFont="1" applyFill="1" applyAlignment="1"/>
    <xf numFmtId="0" fontId="12" fillId="0" borderId="0" xfId="1" applyFont="1" applyAlignment="1"/>
    <xf numFmtId="0" fontId="13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14" fontId="16" fillId="0" borderId="0" xfId="1" applyNumberFormat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>
      <alignment vertical="center"/>
    </xf>
    <xf numFmtId="0" fontId="20" fillId="0" borderId="8" xfId="1" applyFont="1" applyBorder="1" applyAlignment="1">
      <alignment horizontal="center" vertical="center"/>
    </xf>
    <xf numFmtId="176" fontId="27" fillId="0" borderId="0" xfId="1" applyNumberFormat="1" applyFont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8" fillId="3" borderId="16" xfId="1" applyNumberFormat="1" applyFont="1" applyFill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33" fillId="0" borderId="10" xfId="1" applyFont="1" applyBorder="1" applyAlignment="1">
      <alignment horizontal="left" vertical="center"/>
    </xf>
    <xf numFmtId="0" fontId="33" fillId="0" borderId="11" xfId="1" applyFont="1" applyBorder="1" applyAlignment="1">
      <alignment vertical="center"/>
    </xf>
    <xf numFmtId="0" fontId="33" fillId="0" borderId="11" xfId="1" applyFont="1" applyBorder="1" applyAlignment="1">
      <alignment horizontal="left" vertical="center"/>
    </xf>
    <xf numFmtId="0" fontId="33" fillId="0" borderId="12" xfId="1" applyFont="1" applyBorder="1" applyAlignment="1">
      <alignment horizontal="right" vertical="center"/>
    </xf>
    <xf numFmtId="0" fontId="33" fillId="0" borderId="6" xfId="1" applyFont="1" applyBorder="1" applyAlignment="1">
      <alignment horizontal="left" vertical="center"/>
    </xf>
    <xf numFmtId="0" fontId="33" fillId="0" borderId="1" xfId="1" applyFont="1" applyBorder="1" applyAlignment="1">
      <alignment vertical="center"/>
    </xf>
    <xf numFmtId="0" fontId="33" fillId="0" borderId="1" xfId="1" applyFont="1" applyBorder="1" applyAlignment="1">
      <alignment horizontal="left" vertical="center"/>
    </xf>
    <xf numFmtId="0" fontId="33" fillId="0" borderId="7" xfId="1" applyFont="1" applyBorder="1" applyAlignment="1">
      <alignment horizontal="right" vertical="center"/>
    </xf>
    <xf numFmtId="0" fontId="33" fillId="0" borderId="4" xfId="1" applyFont="1" applyBorder="1" applyAlignment="1">
      <alignment horizontal="left" vertical="center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33" fillId="0" borderId="5" xfId="1" applyFont="1" applyBorder="1" applyAlignment="1">
      <alignment horizontal="right" vertical="center"/>
    </xf>
    <xf numFmtId="0" fontId="34" fillId="0" borderId="0" xfId="1" applyFont="1" applyFill="1" applyAlignment="1">
      <alignment vertical="center"/>
    </xf>
    <xf numFmtId="0" fontId="33" fillId="0" borderId="0" xfId="1" applyFont="1" applyBorder="1" applyAlignment="1">
      <alignment vertical="center"/>
    </xf>
    <xf numFmtId="0" fontId="33" fillId="0" borderId="0" xfId="1" applyFont="1" applyBorder="1" applyAlignment="1">
      <alignment horizontal="left" vertical="center"/>
    </xf>
    <xf numFmtId="0" fontId="33" fillId="0" borderId="0" xfId="1" applyFont="1" applyBorder="1" applyAlignment="1">
      <alignment horizontal="right" vertical="center"/>
    </xf>
    <xf numFmtId="0" fontId="33" fillId="0" borderId="14" xfId="1" applyFont="1" applyBorder="1" applyAlignment="1">
      <alignment horizontal="left" vertical="center"/>
    </xf>
    <xf numFmtId="0" fontId="33" fillId="0" borderId="14" xfId="1" applyFont="1" applyBorder="1" applyAlignment="1">
      <alignment vertical="center"/>
    </xf>
    <xf numFmtId="0" fontId="33" fillId="0" borderId="14" xfId="1" applyFont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12" fillId="0" borderId="0" xfId="1" applyFont="1" applyBorder="1" applyAlignment="1"/>
    <xf numFmtId="0" fontId="35" fillId="0" borderId="0" xfId="11" applyFont="1" applyBorder="1" applyAlignment="1">
      <alignment vertical="center" wrapText="1" readingOrder="1"/>
    </xf>
    <xf numFmtId="0" fontId="0" fillId="0" borderId="0" xfId="0" applyBorder="1">
      <alignment vertical="center"/>
    </xf>
    <xf numFmtId="0" fontId="36" fillId="0" borderId="29" xfId="1" applyFont="1" applyBorder="1" applyAlignment="1">
      <alignment horizontal="left" vertical="center" indent="1"/>
    </xf>
    <xf numFmtId="0" fontId="36" fillId="0" borderId="30" xfId="1" applyFont="1" applyBorder="1" applyAlignment="1">
      <alignment horizontal="center" vertical="center"/>
    </xf>
    <xf numFmtId="178" fontId="36" fillId="0" borderId="30" xfId="1" applyNumberFormat="1" applyFont="1" applyBorder="1" applyAlignment="1" applyProtection="1">
      <alignment horizontal="center" vertical="center"/>
      <protection locked="0"/>
    </xf>
    <xf numFmtId="178" fontId="36" fillId="0" borderId="31" xfId="1" applyNumberFormat="1" applyFont="1" applyBorder="1" applyAlignment="1" applyProtection="1">
      <alignment horizontal="center" vertical="center"/>
      <protection locked="0"/>
    </xf>
    <xf numFmtId="0" fontId="36" fillId="0" borderId="20" xfId="1" applyFont="1" applyBorder="1" applyAlignment="1">
      <alignment horizontal="left" vertical="center" indent="1"/>
    </xf>
    <xf numFmtId="0" fontId="36" fillId="0" borderId="15" xfId="1" applyFont="1" applyBorder="1" applyAlignment="1">
      <alignment horizontal="center" vertical="center"/>
    </xf>
    <xf numFmtId="178" fontId="36" fillId="0" borderId="15" xfId="1" applyNumberFormat="1" applyFont="1" applyBorder="1" applyAlignment="1" applyProtection="1">
      <alignment horizontal="center" vertical="center"/>
      <protection locked="0"/>
    </xf>
    <xf numFmtId="178" fontId="36" fillId="0" borderId="21" xfId="1" applyNumberFormat="1" applyFont="1" applyBorder="1" applyAlignment="1" applyProtection="1">
      <alignment horizontal="center" vertical="center"/>
      <protection locked="0"/>
    </xf>
    <xf numFmtId="0" fontId="35" fillId="0" borderId="24" xfId="11" applyFont="1" applyBorder="1" applyAlignment="1">
      <alignment vertical="center" wrapText="1" readingOrder="1"/>
    </xf>
    <xf numFmtId="0" fontId="28" fillId="0" borderId="25" xfId="11" applyFont="1" applyBorder="1" applyAlignment="1">
      <alignment vertical="top" wrapText="1"/>
    </xf>
    <xf numFmtId="0" fontId="28" fillId="0" borderId="25" xfId="11" applyBorder="1" applyAlignment="1">
      <alignment vertical="top" wrapText="1"/>
    </xf>
    <xf numFmtId="0" fontId="35" fillId="0" borderId="27" xfId="11" applyFont="1" applyBorder="1" applyAlignment="1">
      <alignment vertical="center" wrapText="1" readingOrder="1"/>
    </xf>
    <xf numFmtId="0" fontId="28" fillId="0" borderId="28" xfId="11" applyBorder="1" applyAlignment="1">
      <alignment vertical="top" wrapText="1"/>
    </xf>
    <xf numFmtId="0" fontId="28" fillId="0" borderId="28" xfId="11" applyFont="1" applyBorder="1" applyAlignment="1">
      <alignment vertical="top" wrapText="1"/>
    </xf>
    <xf numFmtId="0" fontId="35" fillId="0" borderId="33" xfId="11" applyFont="1" applyBorder="1" applyAlignment="1">
      <alignment vertical="center" wrapText="1" readingOrder="1"/>
    </xf>
    <xf numFmtId="0" fontId="35" fillId="0" borderId="34" xfId="11" applyFont="1" applyBorder="1" applyAlignment="1">
      <alignment vertical="center" wrapText="1" readingOrder="1"/>
    </xf>
    <xf numFmtId="0" fontId="35" fillId="0" borderId="35" xfId="11" applyFont="1" applyBorder="1" applyAlignment="1">
      <alignment vertical="center" wrapText="1" readingOrder="1"/>
    </xf>
    <xf numFmtId="0" fontId="35" fillId="0" borderId="36" xfId="11" applyFont="1" applyBorder="1" applyAlignment="1">
      <alignment vertical="center" wrapText="1" readingOrder="1"/>
    </xf>
    <xf numFmtId="0" fontId="35" fillId="0" borderId="32" xfId="11" applyFont="1" applyBorder="1" applyAlignment="1">
      <alignment vertical="center" wrapText="1" readingOrder="1"/>
    </xf>
    <xf numFmtId="0" fontId="35" fillId="0" borderId="37" xfId="11" applyFont="1" applyBorder="1" applyAlignment="1">
      <alignment vertical="center" wrapText="1" readingOrder="1"/>
    </xf>
    <xf numFmtId="0" fontId="28" fillId="0" borderId="0" xfId="11" applyFont="1" applyBorder="1" applyAlignment="1">
      <alignment vertical="top" wrapText="1"/>
    </xf>
    <xf numFmtId="0" fontId="28" fillId="0" borderId="0" xfId="11" applyBorder="1" applyAlignment="1">
      <alignment vertical="top" wrapText="1"/>
    </xf>
    <xf numFmtId="0" fontId="9" fillId="0" borderId="0" xfId="2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38" xfId="31" applyFont="1" applyBorder="1" applyAlignment="1">
      <alignment horizontal="left" vertical="center"/>
    </xf>
    <xf numFmtId="177" fontId="14" fillId="3" borderId="16" xfId="1" applyNumberFormat="1" applyFont="1" applyFill="1" applyBorder="1" applyAlignment="1">
      <alignment horizontal="center" vertical="center"/>
    </xf>
    <xf numFmtId="0" fontId="21" fillId="3" borderId="16" xfId="1" applyFont="1" applyFill="1" applyBorder="1" applyAlignment="1">
      <alignment horizontal="center" vertical="center"/>
    </xf>
    <xf numFmtId="0" fontId="21" fillId="3" borderId="23" xfId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18" fillId="3" borderId="15" xfId="1" applyNumberFormat="1" applyFont="1" applyFill="1" applyBorder="1" applyAlignment="1">
      <alignment horizontal="center" vertical="center"/>
    </xf>
    <xf numFmtId="0" fontId="19" fillId="3" borderId="15" xfId="1" applyFont="1" applyFill="1" applyBorder="1" applyAlignment="1">
      <alignment horizontal="center" vertical="center" wrapText="1"/>
    </xf>
    <xf numFmtId="0" fontId="19" fillId="3" borderId="21" xfId="1" applyFont="1" applyFill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32" fillId="0" borderId="14" xfId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7" fillId="3" borderId="17" xfId="1" applyNumberFormat="1" applyFont="1" applyFill="1" applyBorder="1" applyAlignment="1">
      <alignment horizontal="center" vertical="center" wrapText="1"/>
    </xf>
    <xf numFmtId="0" fontId="17" fillId="3" borderId="20" xfId="1" applyNumberFormat="1" applyFont="1" applyFill="1" applyBorder="1" applyAlignment="1">
      <alignment horizontal="center" vertical="center" wrapText="1"/>
    </xf>
    <xf numFmtId="0" fontId="17" fillId="3" borderId="22" xfId="1" applyNumberFormat="1" applyFont="1" applyFill="1" applyBorder="1" applyAlignment="1">
      <alignment horizontal="center" vertical="center" wrapText="1"/>
    </xf>
    <xf numFmtId="0" fontId="17" fillId="3" borderId="18" xfId="1" applyNumberFormat="1" applyFont="1" applyFill="1" applyBorder="1" applyAlignment="1">
      <alignment horizontal="center" vertical="center"/>
    </xf>
    <xf numFmtId="0" fontId="17" fillId="3" borderId="15" xfId="1" applyNumberFormat="1" applyFont="1" applyFill="1" applyBorder="1" applyAlignment="1">
      <alignment horizontal="center" vertical="center"/>
    </xf>
    <xf numFmtId="0" fontId="17" fillId="3" borderId="16" xfId="1" applyNumberFormat="1" applyFont="1" applyFill="1" applyBorder="1" applyAlignment="1">
      <alignment horizontal="center" vertical="center"/>
    </xf>
    <xf numFmtId="0" fontId="17" fillId="3" borderId="18" xfId="1" applyFont="1" applyFill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/>
    </xf>
    <xf numFmtId="0" fontId="18" fillId="3" borderId="15" xfId="1" applyNumberFormat="1" applyFont="1" applyFill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0" fontId="32" fillId="0" borderId="7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 wrapText="1"/>
    </xf>
    <xf numFmtId="0" fontId="24" fillId="0" borderId="26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177" fontId="20" fillId="3" borderId="16" xfId="1" applyNumberFormat="1" applyFont="1" applyFill="1" applyBorder="1" applyAlignment="1">
      <alignment horizontal="center" vertical="center"/>
    </xf>
  </cellXfs>
  <cellStyles count="32">
    <cellStyle name="date_style" xfId="12" xr:uid="{00000000-0005-0000-0000-000000000000}"/>
    <cellStyle name="Normal" xfId="11" xr:uid="{00000000-0005-0000-0000-000001000000}"/>
    <cellStyle name="Normal 2" xfId="3" xr:uid="{00000000-0005-0000-0000-000002000000}"/>
    <cellStyle name="Normal_12 2 2" xfId="26" xr:uid="{00000000-0005-0000-0000-000003000000}"/>
    <cellStyle name="標準" xfId="0" builtinId="0"/>
    <cellStyle name="標準 10 2" xfId="21" xr:uid="{00000000-0005-0000-0000-000005000000}"/>
    <cellStyle name="標準 10 2 2 3 2 2" xfId="28" xr:uid="{00000000-0005-0000-0000-000006000000}"/>
    <cellStyle name="標準 10 2 3" xfId="16" xr:uid="{00000000-0005-0000-0000-000007000000}"/>
    <cellStyle name="標準 10 2 3 2 2 2" xfId="15" xr:uid="{00000000-0005-0000-0000-000008000000}"/>
    <cellStyle name="標準 18 2" xfId="20" xr:uid="{00000000-0005-0000-0000-000009000000}"/>
    <cellStyle name="標準 2" xfId="1" xr:uid="{00000000-0005-0000-0000-00000A000000}"/>
    <cellStyle name="標準 2 2" xfId="4" xr:uid="{00000000-0005-0000-0000-00000B000000}"/>
    <cellStyle name="標準 2 3" xfId="14" xr:uid="{00000000-0005-0000-0000-00000C000000}"/>
    <cellStyle name="標準 2 3 3" xfId="31" xr:uid="{D368046E-6B6C-4FE3-95BF-D73E427D65BF}"/>
    <cellStyle name="標準 27 2" xfId="22" xr:uid="{00000000-0005-0000-0000-00000D000000}"/>
    <cellStyle name="標準 29 2" xfId="25" xr:uid="{00000000-0005-0000-0000-00000E000000}"/>
    <cellStyle name="標準 29 4" xfId="30" xr:uid="{7D536890-B174-4066-8A01-26CEFAF60840}"/>
    <cellStyle name="標準 3" xfId="5" xr:uid="{00000000-0005-0000-0000-00000F000000}"/>
    <cellStyle name="標準 3 13" xfId="19" xr:uid="{00000000-0005-0000-0000-000010000000}"/>
    <cellStyle name="標準 3 13 2" xfId="17" xr:uid="{00000000-0005-0000-0000-000011000000}"/>
    <cellStyle name="標準 3 2 9" xfId="18" xr:uid="{00000000-0005-0000-0000-000012000000}"/>
    <cellStyle name="標準 30 2" xfId="23" xr:uid="{00000000-0005-0000-0000-000013000000}"/>
    <cellStyle name="標準 31" xfId="24" xr:uid="{00000000-0005-0000-0000-000014000000}"/>
    <cellStyle name="標準 34 2" xfId="27" xr:uid="{00000000-0005-0000-0000-000015000000}"/>
    <cellStyle name="標準 4" xfId="13" xr:uid="{00000000-0005-0000-0000-000016000000}"/>
    <cellStyle name="標準 5" xfId="29" xr:uid="{7CF40E30-6C14-4260-AD72-25A680CAAFDD}"/>
    <cellStyle name="標準_Sheet1" xfId="2" xr:uid="{00000000-0005-0000-0000-000017000000}"/>
    <cellStyle name="콤마 [0]_HMMREQ~1" xfId="6" xr:uid="{00000000-0005-0000-0000-000018000000}"/>
    <cellStyle name="콤마_HMMREQ~1" xfId="7" xr:uid="{00000000-0005-0000-0000-000019000000}"/>
    <cellStyle name="통화 [0]_HMMREQ~1" xfId="8" xr:uid="{00000000-0005-0000-0000-00001A000000}"/>
    <cellStyle name="통화_HMMREQ~1" xfId="9" xr:uid="{00000000-0005-0000-0000-00001B000000}"/>
    <cellStyle name="표준_HMMREQ~1" xfId="10" xr:uid="{00000000-0005-0000-0000-00001C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16</xdr:col>
      <xdr:colOff>747260</xdr:colOff>
      <xdr:row>3</xdr:row>
      <xdr:rowOff>94727</xdr:rowOff>
    </xdr:from>
    <xdr:to>
      <xdr:col>16</xdr:col>
      <xdr:colOff>2492691</xdr:colOff>
      <xdr:row>6</xdr:row>
      <xdr:rowOff>127000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98010" y="3174477"/>
          <a:ext cx="1745431" cy="21277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0</xdr:row>
      <xdr:rowOff>1316144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absolute">
    <xdr:from>
      <xdr:col>13</xdr:col>
      <xdr:colOff>169229</xdr:colOff>
      <xdr:row>7</xdr:row>
      <xdr:rowOff>619125</xdr:rowOff>
    </xdr:from>
    <xdr:to>
      <xdr:col>16</xdr:col>
      <xdr:colOff>2219333</xdr:colOff>
      <xdr:row>24</xdr:row>
      <xdr:rowOff>420689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663729" y="6429375"/>
          <a:ext cx="7606354" cy="1132681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1654492</xdr:colOff>
      <xdr:row>1</xdr:row>
      <xdr:rowOff>131149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073938"/>
          <a:ext cx="1643062" cy="16713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4</xdr:col>
      <xdr:colOff>692150</xdr:colOff>
      <xdr:row>3</xdr:row>
      <xdr:rowOff>50600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847850"/>
          <a:ext cx="10112375" cy="945950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Netherlands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7</xdr:col>
      <xdr:colOff>78422</xdr:colOff>
      <xdr:row>1</xdr:row>
      <xdr:rowOff>104580</xdr:rowOff>
    </xdr:from>
    <xdr:ext cx="4132263" cy="203124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2905422" y="1660330"/>
          <a:ext cx="4132263" cy="203124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12</xdr:col>
      <xdr:colOff>708341</xdr:colOff>
      <xdr:row>3</xdr:row>
      <xdr:rowOff>460788</xdr:rowOff>
    </xdr:from>
    <xdr:to>
      <xdr:col>15</xdr:col>
      <xdr:colOff>1438276</xdr:colOff>
      <xdr:row>6</xdr:row>
      <xdr:rowOff>103183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78841" y="3540538"/>
          <a:ext cx="5301935" cy="1737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W27"/>
  <sheetViews>
    <sheetView tabSelected="1" view="pageBreakPreview" zoomScale="30" zoomScaleNormal="40" zoomScaleSheetLayoutView="30" zoomScalePageLayoutView="25" workbookViewId="0">
      <selection activeCell="AJ18" sqref="AJ18"/>
    </sheetView>
  </sheetViews>
  <sheetFormatPr defaultRowHeight="13.2" x14ac:dyDescent="0.2"/>
  <cols>
    <col min="1" max="1" width="72.6640625" customWidth="1"/>
    <col min="2" max="2" width="25" customWidth="1"/>
    <col min="3" max="3" width="23.6640625" customWidth="1"/>
    <col min="4" max="4" width="9.21875" customWidth="1"/>
    <col min="5" max="5" width="23.6640625" customWidth="1"/>
    <col min="6" max="6" width="9.21875" customWidth="1"/>
    <col min="7" max="7" width="23.6640625" customWidth="1"/>
    <col min="8" max="8" width="9.21875" customWidth="1"/>
    <col min="9" max="9" width="23.6640625" customWidth="1"/>
    <col min="10" max="10" width="9.21875" customWidth="1"/>
    <col min="11" max="11" width="23.6640625" customWidth="1"/>
    <col min="12" max="12" width="9.21875" customWidth="1"/>
    <col min="13" max="15" width="22.21875" customWidth="1"/>
    <col min="16" max="17" width="36.33203125" customWidth="1"/>
    <col min="18" max="18" width="7.88671875" customWidth="1"/>
    <col min="19" max="19" width="26.88671875" style="45" customWidth="1"/>
    <col min="20" max="20" width="8.109375" style="45" customWidth="1"/>
    <col min="21" max="21" width="15.88671875" style="45" hidden="1" customWidth="1"/>
    <col min="22" max="29" width="9" hidden="1" customWidth="1"/>
    <col min="30" max="33" width="9" style="45" hidden="1" customWidth="1"/>
    <col min="34" max="48" width="9" style="45" customWidth="1"/>
    <col min="49" max="49" width="9" style="45"/>
  </cols>
  <sheetData>
    <row r="1" spans="1:49" s="4" customFormat="1" ht="121.5" customHeight="1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5" t="s">
        <v>0</v>
      </c>
      <c r="N1" s="85"/>
      <c r="O1" s="85"/>
      <c r="P1" s="85"/>
      <c r="Q1" s="85"/>
      <c r="R1" s="3"/>
      <c r="S1" s="41"/>
      <c r="T1" s="42"/>
      <c r="U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49" s="4" customFormat="1" ht="48.75" customHeight="1" x14ac:dyDescent="0.3">
      <c r="S2" s="42"/>
      <c r="T2" s="42"/>
      <c r="U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</row>
    <row r="3" spans="1:49" s="6" customFormat="1" ht="70.5" customHeight="1" x14ac:dyDescent="0.45">
      <c r="A3" s="86"/>
      <c r="B3" s="86"/>
      <c r="C3" s="86"/>
      <c r="D3" s="17"/>
      <c r="E3" s="5"/>
      <c r="F3" s="5"/>
      <c r="G3" s="5"/>
      <c r="H3" s="5"/>
      <c r="K3" s="5"/>
      <c r="L3" s="5"/>
      <c r="O3" s="9" t="s">
        <v>2</v>
      </c>
      <c r="P3" s="19">
        <v>46230</v>
      </c>
      <c r="Q3" s="16" t="s">
        <v>26</v>
      </c>
      <c r="S3" s="43"/>
      <c r="T3" s="43"/>
      <c r="U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</row>
    <row r="4" spans="1:49" s="6" customFormat="1" ht="66" customHeight="1" x14ac:dyDescent="0.45">
      <c r="A4" s="7" t="s">
        <v>1</v>
      </c>
      <c r="B4" s="17"/>
      <c r="C4" s="17"/>
      <c r="D4" s="17"/>
      <c r="I4" s="8"/>
      <c r="J4" s="9"/>
      <c r="K4" s="87"/>
      <c r="L4" s="87"/>
      <c r="M4" s="10"/>
      <c r="S4" s="43"/>
      <c r="T4" s="43"/>
      <c r="U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</row>
    <row r="5" spans="1:49" s="11" customFormat="1" ht="50.25" customHeight="1" x14ac:dyDescent="0.2">
      <c r="A5" s="88" t="s">
        <v>3</v>
      </c>
      <c r="B5" s="91" t="s">
        <v>4</v>
      </c>
      <c r="C5" s="91" t="s">
        <v>5</v>
      </c>
      <c r="D5" s="91"/>
      <c r="E5" s="91"/>
      <c r="F5" s="91"/>
      <c r="G5" s="94" t="s">
        <v>6</v>
      </c>
      <c r="H5" s="94"/>
      <c r="I5" s="91" t="s">
        <v>7</v>
      </c>
      <c r="J5" s="91"/>
      <c r="K5" s="94" t="s">
        <v>8</v>
      </c>
      <c r="L5" s="95"/>
      <c r="M5" s="18"/>
      <c r="N5" s="74"/>
      <c r="O5" s="74"/>
      <c r="S5" s="14"/>
      <c r="T5" s="14"/>
      <c r="U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49" s="11" customFormat="1" ht="50.25" customHeight="1" x14ac:dyDescent="0.2">
      <c r="A6" s="89"/>
      <c r="B6" s="92"/>
      <c r="C6" s="78" t="s">
        <v>9</v>
      </c>
      <c r="D6" s="78"/>
      <c r="E6" s="96" t="s">
        <v>15</v>
      </c>
      <c r="F6" s="96"/>
      <c r="G6" s="78" t="s">
        <v>15</v>
      </c>
      <c r="H6" s="78"/>
      <c r="I6" s="78" t="s">
        <v>15</v>
      </c>
      <c r="J6" s="78"/>
      <c r="K6" s="79" t="s">
        <v>10</v>
      </c>
      <c r="L6" s="80"/>
      <c r="M6" s="12"/>
      <c r="N6" s="74"/>
      <c r="O6" s="74"/>
      <c r="S6" s="14"/>
      <c r="T6" s="14"/>
      <c r="U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49" s="11" customFormat="1" ht="50.25" customHeight="1" x14ac:dyDescent="0.2">
      <c r="A7" s="89"/>
      <c r="B7" s="92"/>
      <c r="C7" s="78"/>
      <c r="D7" s="78"/>
      <c r="E7" s="96"/>
      <c r="F7" s="96"/>
      <c r="G7" s="78"/>
      <c r="H7" s="78"/>
      <c r="I7" s="78"/>
      <c r="J7" s="78"/>
      <c r="K7" s="79"/>
      <c r="L7" s="80"/>
      <c r="M7" s="18"/>
      <c r="N7" s="74"/>
      <c r="O7" s="74"/>
      <c r="S7" s="14"/>
      <c r="T7" s="14"/>
      <c r="U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49" s="11" customFormat="1" ht="50.25" customHeight="1" x14ac:dyDescent="0.2">
      <c r="A8" s="89"/>
      <c r="B8" s="92"/>
      <c r="C8" s="78"/>
      <c r="D8" s="78"/>
      <c r="E8" s="96"/>
      <c r="F8" s="96"/>
      <c r="G8" s="78"/>
      <c r="H8" s="78"/>
      <c r="I8" s="78"/>
      <c r="J8" s="78"/>
      <c r="K8" s="79"/>
      <c r="L8" s="80"/>
      <c r="M8" s="18"/>
      <c r="N8" s="18"/>
      <c r="O8" s="18"/>
      <c r="S8" s="14"/>
      <c r="T8" s="14"/>
      <c r="U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49" s="11" customFormat="1" ht="42.75" customHeight="1" x14ac:dyDescent="0.2">
      <c r="A9" s="90"/>
      <c r="B9" s="93"/>
      <c r="C9" s="20"/>
      <c r="D9" s="20"/>
      <c r="E9" s="20"/>
      <c r="F9" s="20"/>
      <c r="G9" s="111"/>
      <c r="H9" s="111"/>
      <c r="I9" s="71" t="s">
        <v>11</v>
      </c>
      <c r="J9" s="71"/>
      <c r="K9" s="72" t="s">
        <v>17</v>
      </c>
      <c r="L9" s="73"/>
      <c r="M9" s="18"/>
      <c r="N9" s="74"/>
      <c r="O9" s="74"/>
      <c r="S9" s="14"/>
      <c r="T9" s="14"/>
      <c r="U9" s="14"/>
      <c r="AC9" s="69" t="s">
        <v>31</v>
      </c>
      <c r="AD9" s="69"/>
      <c r="AE9" s="69" t="s">
        <v>32</v>
      </c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</row>
    <row r="10" spans="1:49" s="11" customFormat="1" ht="68.25" customHeight="1" x14ac:dyDescent="0.2">
      <c r="A10" s="50" t="str">
        <f t="shared" ref="A10:A12" si="0">IF(AND(D10="水",F10="木"),AE10,"★"&amp;AE10)</f>
        <v>IRENES RALLY</v>
      </c>
      <c r="B10" s="51" t="str">
        <f t="shared" ref="B10:B12" si="1">W10</f>
        <v>017W</v>
      </c>
      <c r="C10" s="52" t="str">
        <f t="shared" ref="C10:C12" si="2">TEXT(SUBSTITUTE(X10,"(水)",""),"m/d")</f>
        <v>7/29</v>
      </c>
      <c r="D10" s="52" t="str">
        <f t="shared" ref="D10:D12" si="3">TEXT(C10,"aaa")</f>
        <v>水</v>
      </c>
      <c r="E10" s="52">
        <f t="shared" ref="E10:E12" si="4">C10+1</f>
        <v>46233</v>
      </c>
      <c r="F10" s="52" t="str">
        <f t="shared" ref="F10:F12" si="5">TEXT(E10,"aaa")</f>
        <v>木</v>
      </c>
      <c r="G10" s="52" t="str">
        <f t="shared" ref="G10:G12" si="6">TEXT(SUBSTITUTE(Y10,"(火)",""),"m/d")</f>
        <v>8/4</v>
      </c>
      <c r="H10" s="52" t="str">
        <f t="shared" ref="H10:H12" si="7">TEXT(G10,"aaa")</f>
        <v>火</v>
      </c>
      <c r="I10" s="52" t="str">
        <f t="shared" ref="I10:I12" si="8">TEXT(SUBSTITUTE(Z10,"(水)",""),"m/d")</f>
        <v>8/5</v>
      </c>
      <c r="J10" s="52" t="str">
        <f t="shared" ref="J10:J12" si="9">TEXT(I10,"aaa")</f>
        <v>水</v>
      </c>
      <c r="K10" s="52" t="str">
        <f t="shared" ref="K10:K12" si="10">TEXT(SUBSTITUTE(AA10,"(土)",""),"m/d")</f>
        <v>9/19</v>
      </c>
      <c r="L10" s="53" t="str">
        <f t="shared" ref="L10:L12" si="11">TEXT(K10,"aaa")</f>
        <v>土</v>
      </c>
      <c r="M10" s="68"/>
      <c r="N10" s="68"/>
      <c r="O10" s="68"/>
      <c r="S10" s="14"/>
      <c r="T10" s="14"/>
      <c r="U10" s="14"/>
      <c r="V10" s="54" t="s">
        <v>33</v>
      </c>
      <c r="W10" s="55" t="s">
        <v>34</v>
      </c>
      <c r="X10" s="55" t="s">
        <v>30</v>
      </c>
      <c r="Y10" s="55" t="s">
        <v>35</v>
      </c>
      <c r="Z10" s="55" t="s">
        <v>36</v>
      </c>
      <c r="AA10" s="55" t="s">
        <v>37</v>
      </c>
      <c r="AB10" s="55"/>
      <c r="AC10" s="54" t="s">
        <v>33</v>
      </c>
      <c r="AD10" s="44"/>
      <c r="AE10" s="70" t="str">
        <f t="shared" ref="AE10:AE12" si="12">IF(V10=AC10,V10,"※"&amp;V10)</f>
        <v>IRENES RALLY</v>
      </c>
      <c r="AF10" s="66"/>
      <c r="AG10" s="66"/>
      <c r="AH10" s="44"/>
      <c r="AI10" s="66"/>
      <c r="AJ10" s="66"/>
      <c r="AK10" s="66"/>
      <c r="AL10" s="44"/>
      <c r="AM10" s="66"/>
      <c r="AN10" s="66"/>
      <c r="AO10" s="66"/>
      <c r="AP10" s="44"/>
      <c r="AQ10" s="66"/>
      <c r="AR10" s="66"/>
      <c r="AS10" s="44"/>
      <c r="AT10" s="66"/>
      <c r="AU10" s="66"/>
      <c r="AV10" s="14"/>
      <c r="AW10" s="14"/>
    </row>
    <row r="11" spans="1:49" s="11" customFormat="1" ht="68.25" customHeight="1" x14ac:dyDescent="0.2">
      <c r="A11" s="50" t="str">
        <f t="shared" si="0"/>
        <v>ADDISON*1</v>
      </c>
      <c r="B11" s="51" t="str">
        <f t="shared" si="1"/>
        <v>065W</v>
      </c>
      <c r="C11" s="52" t="str">
        <f t="shared" si="2"/>
        <v>8/5</v>
      </c>
      <c r="D11" s="52" t="str">
        <f t="shared" si="3"/>
        <v>水</v>
      </c>
      <c r="E11" s="52">
        <f t="shared" si="4"/>
        <v>46240</v>
      </c>
      <c r="F11" s="52" t="str">
        <f t="shared" si="5"/>
        <v>木</v>
      </c>
      <c r="G11" s="52" t="str">
        <f t="shared" si="6"/>
        <v>8/11</v>
      </c>
      <c r="H11" s="52" t="str">
        <f t="shared" si="7"/>
        <v>火</v>
      </c>
      <c r="I11" s="52" t="str">
        <f t="shared" si="8"/>
        <v>8/12</v>
      </c>
      <c r="J11" s="52" t="str">
        <f t="shared" si="9"/>
        <v>水</v>
      </c>
      <c r="K11" s="52" t="str">
        <f t="shared" si="10"/>
        <v>9/26</v>
      </c>
      <c r="L11" s="53" t="str">
        <f t="shared" si="11"/>
        <v>土</v>
      </c>
      <c r="M11" s="68"/>
      <c r="N11" s="68"/>
      <c r="O11" s="68"/>
      <c r="S11" s="14"/>
      <c r="T11" s="14"/>
      <c r="U11" s="14"/>
      <c r="V11" s="54" t="s">
        <v>47</v>
      </c>
      <c r="W11" s="55" t="s">
        <v>38</v>
      </c>
      <c r="X11" s="55" t="s">
        <v>36</v>
      </c>
      <c r="Y11" s="55" t="s">
        <v>39</v>
      </c>
      <c r="Z11" s="55" t="s">
        <v>40</v>
      </c>
      <c r="AA11" s="55" t="s">
        <v>41</v>
      </c>
      <c r="AB11" s="55"/>
      <c r="AC11" s="54" t="s">
        <v>47</v>
      </c>
      <c r="AD11" s="44"/>
      <c r="AE11" s="70" t="str">
        <f t="shared" si="12"/>
        <v>ADDISON*1</v>
      </c>
      <c r="AF11" s="66"/>
      <c r="AG11" s="66"/>
      <c r="AH11" s="44"/>
      <c r="AI11" s="66"/>
      <c r="AJ11" s="66"/>
      <c r="AK11" s="66"/>
      <c r="AL11" s="44"/>
      <c r="AM11" s="66"/>
      <c r="AN11" s="66"/>
      <c r="AO11" s="66"/>
      <c r="AP11" s="44"/>
      <c r="AQ11" s="66"/>
      <c r="AR11" s="66"/>
      <c r="AS11" s="44"/>
      <c r="AT11" s="66"/>
      <c r="AU11" s="66"/>
      <c r="AV11" s="14"/>
      <c r="AW11" s="14"/>
    </row>
    <row r="12" spans="1:49" s="11" customFormat="1" ht="68.25" customHeight="1" x14ac:dyDescent="0.2">
      <c r="A12" s="46" t="str">
        <f t="shared" si="0"/>
        <v>IRENES RALLY</v>
      </c>
      <c r="B12" s="47" t="str">
        <f t="shared" si="1"/>
        <v>019W</v>
      </c>
      <c r="C12" s="48" t="str">
        <f t="shared" si="2"/>
        <v>8/19</v>
      </c>
      <c r="D12" s="48" t="str">
        <f t="shared" si="3"/>
        <v>水</v>
      </c>
      <c r="E12" s="48">
        <f t="shared" si="4"/>
        <v>46254</v>
      </c>
      <c r="F12" s="48" t="str">
        <f t="shared" si="5"/>
        <v>木</v>
      </c>
      <c r="G12" s="48" t="str">
        <f t="shared" si="6"/>
        <v>8/25</v>
      </c>
      <c r="H12" s="48" t="str">
        <f t="shared" si="7"/>
        <v>火</v>
      </c>
      <c r="I12" s="48" t="str">
        <f t="shared" si="8"/>
        <v>8/26</v>
      </c>
      <c r="J12" s="48" t="str">
        <f t="shared" si="9"/>
        <v>水</v>
      </c>
      <c r="K12" s="48" t="str">
        <f t="shared" si="10"/>
        <v>10/10</v>
      </c>
      <c r="L12" s="49" t="str">
        <f t="shared" si="11"/>
        <v>土</v>
      </c>
      <c r="M12" s="68"/>
      <c r="N12" s="68"/>
      <c r="O12" s="68"/>
      <c r="S12" s="14"/>
      <c r="T12" s="14"/>
      <c r="U12" s="14"/>
      <c r="V12" s="54" t="s">
        <v>33</v>
      </c>
      <c r="W12" s="55" t="s">
        <v>42</v>
      </c>
      <c r="X12" s="55" t="s">
        <v>43</v>
      </c>
      <c r="Y12" s="55" t="s">
        <v>44</v>
      </c>
      <c r="Z12" s="55" t="s">
        <v>45</v>
      </c>
      <c r="AA12" s="55" t="s">
        <v>46</v>
      </c>
      <c r="AB12" s="55"/>
      <c r="AC12" s="54" t="s">
        <v>33</v>
      </c>
      <c r="AD12" s="44"/>
      <c r="AE12" s="70" t="str">
        <f t="shared" si="12"/>
        <v>IRENES RALLY</v>
      </c>
      <c r="AF12" s="66"/>
      <c r="AG12" s="66"/>
      <c r="AH12" s="44"/>
      <c r="AI12" s="66"/>
      <c r="AJ12" s="66"/>
      <c r="AK12" s="66"/>
      <c r="AL12" s="44"/>
      <c r="AM12" s="66"/>
      <c r="AN12" s="66"/>
      <c r="AO12" s="66"/>
      <c r="AP12" s="44"/>
      <c r="AQ12" s="66"/>
      <c r="AR12" s="66"/>
      <c r="AS12" s="44"/>
      <c r="AT12" s="66"/>
      <c r="AU12" s="66"/>
      <c r="AV12" s="14"/>
      <c r="AW12" s="14"/>
    </row>
    <row r="13" spans="1:49" s="11" customFormat="1" ht="68.25" customHeight="1" x14ac:dyDescent="0.2">
      <c r="M13" s="18"/>
      <c r="N13" s="18"/>
      <c r="O13" s="18"/>
      <c r="S13" s="14"/>
      <c r="T13" s="14"/>
      <c r="U13" s="14"/>
      <c r="V13" s="54"/>
      <c r="W13" s="55"/>
      <c r="X13" s="55"/>
      <c r="Y13" s="55"/>
      <c r="Z13" s="55"/>
      <c r="AA13" s="55"/>
      <c r="AB13" s="55"/>
      <c r="AC13" s="55"/>
      <c r="AD13" s="44"/>
      <c r="AE13" s="66"/>
      <c r="AF13" s="66"/>
      <c r="AG13" s="66"/>
      <c r="AH13" s="44"/>
      <c r="AI13" s="44"/>
      <c r="AJ13" s="66"/>
      <c r="AK13" s="66"/>
      <c r="AL13" s="44"/>
      <c r="AM13" s="66"/>
      <c r="AN13" s="66"/>
      <c r="AO13" s="66"/>
      <c r="AP13" s="44"/>
      <c r="AQ13" s="66"/>
      <c r="AR13" s="66"/>
      <c r="AS13" s="44"/>
      <c r="AT13" s="66"/>
      <c r="AU13" s="66"/>
      <c r="AV13" s="14"/>
      <c r="AW13" s="14"/>
    </row>
    <row r="14" spans="1:49" s="11" customFormat="1" ht="68.25" customHeight="1" thickBot="1" x14ac:dyDescent="0.25">
      <c r="A14" s="34" t="s">
        <v>29</v>
      </c>
      <c r="M14" s="18"/>
      <c r="N14" s="18"/>
      <c r="O14" s="18"/>
      <c r="S14" s="14"/>
      <c r="T14" s="14"/>
      <c r="U14" s="14"/>
      <c r="V14" s="57"/>
      <c r="W14" s="59"/>
      <c r="X14" s="59"/>
      <c r="Y14" s="59"/>
      <c r="Z14" s="59"/>
      <c r="AA14" s="59"/>
      <c r="AB14" s="59"/>
      <c r="AC14" s="59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14"/>
      <c r="AW14" s="14"/>
    </row>
    <row r="15" spans="1:49" s="11" customFormat="1" ht="54" customHeight="1" thickBot="1" x14ac:dyDescent="0.25">
      <c r="A15" s="15" t="s">
        <v>12</v>
      </c>
      <c r="B15" s="75" t="s">
        <v>13</v>
      </c>
      <c r="C15" s="76"/>
      <c r="D15" s="76"/>
      <c r="E15" s="76"/>
      <c r="F15" s="77"/>
      <c r="G15" s="75" t="s">
        <v>14</v>
      </c>
      <c r="H15" s="76"/>
      <c r="I15" s="76"/>
      <c r="J15" s="76"/>
      <c r="K15" s="76"/>
      <c r="L15" s="77"/>
      <c r="M15" s="13"/>
      <c r="N15" s="14"/>
      <c r="O15" s="14"/>
      <c r="P15" s="18"/>
      <c r="Q15" s="18"/>
      <c r="R15" s="18"/>
      <c r="S15" s="14"/>
      <c r="T15" s="14"/>
      <c r="U15" s="14"/>
      <c r="V15" s="61"/>
      <c r="W15" s="60"/>
      <c r="X15" s="60"/>
      <c r="Y15" s="60"/>
      <c r="Z15" s="60"/>
      <c r="AA15" s="60"/>
      <c r="AB15" s="60"/>
      <c r="AC15" s="60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14"/>
      <c r="AW15" s="14"/>
    </row>
    <row r="16" spans="1:49" s="11" customFormat="1" ht="49.5" customHeight="1" thickTop="1" x14ac:dyDescent="0.2">
      <c r="A16" s="97" t="s">
        <v>28</v>
      </c>
      <c r="B16" s="99" t="s">
        <v>18</v>
      </c>
      <c r="C16" s="100"/>
      <c r="D16" s="100"/>
      <c r="E16" s="100"/>
      <c r="F16" s="101"/>
      <c r="G16" s="22" t="s">
        <v>19</v>
      </c>
      <c r="H16" s="23"/>
      <c r="I16" s="24"/>
      <c r="J16" s="23"/>
      <c r="K16" s="23"/>
      <c r="L16" s="25" t="s">
        <v>20</v>
      </c>
      <c r="M16" s="13"/>
      <c r="N16" s="14"/>
      <c r="O16" s="14"/>
      <c r="P16" s="18"/>
      <c r="Q16" s="18"/>
      <c r="R16" s="18"/>
      <c r="S16" s="14"/>
      <c r="T16" s="14"/>
      <c r="U16" s="14"/>
      <c r="V16" s="65"/>
      <c r="W16" s="64"/>
      <c r="X16" s="64"/>
      <c r="Y16" s="64"/>
      <c r="Z16" s="64"/>
      <c r="AA16" s="64"/>
      <c r="AB16" s="64"/>
      <c r="AC16" s="6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14"/>
      <c r="AW16" s="14"/>
    </row>
    <row r="17" spans="1:49" s="11" customFormat="1" ht="49.5" customHeight="1" x14ac:dyDescent="0.2">
      <c r="A17" s="98"/>
      <c r="B17" s="102"/>
      <c r="C17" s="103"/>
      <c r="D17" s="103"/>
      <c r="E17" s="103"/>
      <c r="F17" s="104"/>
      <c r="G17" s="26" t="s">
        <v>21</v>
      </c>
      <c r="H17" s="27"/>
      <c r="I17" s="28"/>
      <c r="J17" s="27"/>
      <c r="K17" s="27"/>
      <c r="L17" s="29"/>
      <c r="M17" s="13"/>
      <c r="N17" s="14"/>
      <c r="O17" s="14"/>
      <c r="P17" s="18"/>
      <c r="Q17" s="18"/>
      <c r="R17" s="18"/>
      <c r="S17" s="14"/>
      <c r="T17" s="14"/>
      <c r="U17" s="14"/>
      <c r="V17" s="62"/>
      <c r="W17" s="63"/>
      <c r="X17" s="63"/>
      <c r="Y17" s="63"/>
      <c r="Z17" s="63"/>
      <c r="AA17" s="63"/>
      <c r="AB17" s="63"/>
      <c r="AC17" s="63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14"/>
      <c r="AW17" s="14"/>
    </row>
    <row r="18" spans="1:49" s="11" customFormat="1" ht="49.5" customHeight="1" x14ac:dyDescent="0.2">
      <c r="A18" s="105" t="s">
        <v>27</v>
      </c>
      <c r="B18" s="107" t="s">
        <v>22</v>
      </c>
      <c r="C18" s="83"/>
      <c r="D18" s="83"/>
      <c r="E18" s="83"/>
      <c r="F18" s="108"/>
      <c r="G18" s="30" t="s">
        <v>23</v>
      </c>
      <c r="H18" s="31"/>
      <c r="I18" s="32"/>
      <c r="J18" s="31"/>
      <c r="K18" s="31"/>
      <c r="L18" s="33" t="s">
        <v>24</v>
      </c>
      <c r="M18" s="13"/>
      <c r="N18" s="14"/>
      <c r="O18" s="14"/>
      <c r="P18" s="18"/>
      <c r="Q18" s="18"/>
      <c r="R18" s="18"/>
      <c r="S18" s="14"/>
      <c r="T18" s="14"/>
      <c r="U18" s="14"/>
      <c r="V18" s="54"/>
      <c r="W18" s="55"/>
      <c r="X18" s="55"/>
      <c r="Y18" s="55"/>
      <c r="Z18" s="55"/>
      <c r="AA18" s="55"/>
      <c r="AB18" s="55"/>
      <c r="AC18" s="55"/>
      <c r="AD18" s="44"/>
      <c r="AE18" s="66"/>
      <c r="AF18" s="66"/>
      <c r="AG18" s="66"/>
      <c r="AH18" s="44"/>
      <c r="AI18" s="66"/>
      <c r="AJ18" s="66"/>
      <c r="AK18" s="66"/>
      <c r="AL18" s="44"/>
      <c r="AM18" s="66"/>
      <c r="AN18" s="66"/>
      <c r="AO18" s="66"/>
      <c r="AP18" s="44"/>
      <c r="AQ18" s="66"/>
      <c r="AR18" s="66"/>
      <c r="AS18" s="44"/>
      <c r="AT18" s="66"/>
      <c r="AU18" s="66"/>
      <c r="AV18" s="14"/>
      <c r="AW18" s="14"/>
    </row>
    <row r="19" spans="1:49" s="11" customFormat="1" ht="49.5" customHeight="1" x14ac:dyDescent="0.2">
      <c r="A19" s="106"/>
      <c r="B19" s="109"/>
      <c r="C19" s="84"/>
      <c r="D19" s="84"/>
      <c r="E19" s="84"/>
      <c r="F19" s="110"/>
      <c r="G19" s="30" t="s">
        <v>25</v>
      </c>
      <c r="H19" s="35"/>
      <c r="I19" s="36"/>
      <c r="J19" s="35"/>
      <c r="K19" s="35"/>
      <c r="L19" s="33"/>
      <c r="M19" s="13"/>
      <c r="N19" s="14"/>
      <c r="O19" s="14"/>
      <c r="P19" s="18"/>
      <c r="Q19" s="18"/>
      <c r="R19" s="18"/>
      <c r="S19" s="14"/>
      <c r="T19" s="14"/>
      <c r="U19" s="14"/>
      <c r="V19" s="54"/>
      <c r="W19" s="55"/>
      <c r="X19" s="55"/>
      <c r="Y19" s="55"/>
      <c r="Z19" s="55"/>
      <c r="AA19" s="55"/>
      <c r="AB19" s="55"/>
      <c r="AC19" s="55"/>
      <c r="AD19" s="44"/>
      <c r="AE19" s="66"/>
      <c r="AF19" s="66"/>
      <c r="AG19" s="66"/>
      <c r="AH19" s="44"/>
      <c r="AI19" s="44"/>
      <c r="AJ19" s="66"/>
      <c r="AK19" s="66"/>
      <c r="AL19" s="44"/>
      <c r="AM19" s="66"/>
      <c r="AN19" s="66"/>
      <c r="AO19" s="66"/>
      <c r="AP19" s="44"/>
      <c r="AQ19" s="66"/>
      <c r="AR19" s="66"/>
      <c r="AS19" s="44"/>
      <c r="AT19" s="66"/>
      <c r="AU19" s="66"/>
      <c r="AV19" s="14"/>
      <c r="AW19" s="14"/>
    </row>
    <row r="20" spans="1:49" s="11" customFormat="1" ht="40.5" customHeight="1" thickBot="1" x14ac:dyDescent="0.25">
      <c r="A20" s="81"/>
      <c r="B20" s="83"/>
      <c r="C20" s="83"/>
      <c r="D20" s="83"/>
      <c r="E20" s="83"/>
      <c r="F20" s="83"/>
      <c r="G20" s="38"/>
      <c r="H20" s="39"/>
      <c r="I20" s="38"/>
      <c r="J20" s="39"/>
      <c r="K20" s="39"/>
      <c r="L20" s="40"/>
      <c r="M20" s="13"/>
      <c r="N20" s="14"/>
      <c r="O20" s="14"/>
      <c r="P20" s="21"/>
      <c r="Q20" s="21"/>
      <c r="R20" s="21"/>
      <c r="S20" s="14"/>
      <c r="T20" s="14"/>
      <c r="U20" s="14"/>
      <c r="V20" s="57"/>
      <c r="W20" s="59"/>
      <c r="X20" s="59"/>
      <c r="Y20" s="59"/>
      <c r="Z20" s="59"/>
      <c r="AA20" s="59"/>
      <c r="AB20" s="59"/>
      <c r="AC20" s="59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14"/>
      <c r="AW20" s="14"/>
    </row>
    <row r="21" spans="1:49" s="11" customFormat="1" ht="40.5" customHeight="1" x14ac:dyDescent="0.2">
      <c r="A21" s="82"/>
      <c r="B21" s="84"/>
      <c r="C21" s="84"/>
      <c r="D21" s="84"/>
      <c r="E21" s="84"/>
      <c r="F21" s="84"/>
      <c r="G21" s="36"/>
      <c r="H21" s="35"/>
      <c r="I21" s="36"/>
      <c r="J21" s="35"/>
      <c r="K21" s="35"/>
      <c r="L21" s="37"/>
      <c r="M21" s="13"/>
      <c r="N21" s="14"/>
      <c r="O21" s="14"/>
      <c r="P21" s="21"/>
      <c r="Q21" s="21"/>
      <c r="R21" s="21"/>
      <c r="S21" s="14"/>
      <c r="T21" s="14"/>
      <c r="U21" s="14"/>
      <c r="V21" s="54"/>
      <c r="W21" s="56"/>
      <c r="X21" s="56"/>
      <c r="Y21" s="56"/>
      <c r="Z21" s="56"/>
      <c r="AA21" s="56"/>
      <c r="AB21" s="56"/>
      <c r="AC21" s="56"/>
      <c r="AD21" s="44"/>
      <c r="AE21" s="67"/>
      <c r="AF21" s="67"/>
      <c r="AG21" s="67"/>
      <c r="AH21" s="44"/>
      <c r="AI21" s="67"/>
      <c r="AJ21" s="67"/>
      <c r="AK21" s="67"/>
      <c r="AL21" s="44"/>
      <c r="AM21" s="67"/>
      <c r="AN21" s="67"/>
      <c r="AO21" s="67"/>
      <c r="AP21" s="44"/>
      <c r="AQ21" s="67"/>
      <c r="AR21" s="67"/>
      <c r="AS21" s="44"/>
      <c r="AT21" s="67"/>
      <c r="AU21" s="67"/>
      <c r="AV21" s="14"/>
      <c r="AW21" s="14"/>
    </row>
    <row r="22" spans="1:49" s="11" customFormat="1" ht="40.5" customHeight="1" x14ac:dyDescent="0.2">
      <c r="A22" s="82"/>
      <c r="B22" s="84"/>
      <c r="C22" s="84"/>
      <c r="D22" s="84"/>
      <c r="E22" s="84"/>
      <c r="F22" s="84"/>
      <c r="G22" s="36"/>
      <c r="H22" s="35"/>
      <c r="I22" s="36"/>
      <c r="J22" s="35"/>
      <c r="K22" s="35"/>
      <c r="L22" s="37"/>
      <c r="M22" s="13"/>
      <c r="N22" s="14"/>
      <c r="O22" s="14"/>
      <c r="P22" s="21"/>
      <c r="Q22" s="21"/>
      <c r="R22" s="21"/>
      <c r="S22" s="14"/>
      <c r="T22" s="14"/>
      <c r="U22" s="14"/>
      <c r="V22" s="54"/>
      <c r="W22" s="56"/>
      <c r="X22" s="56"/>
      <c r="Y22" s="56"/>
      <c r="Z22" s="56"/>
      <c r="AA22" s="56"/>
      <c r="AB22" s="56"/>
      <c r="AC22" s="56"/>
      <c r="AD22" s="44"/>
      <c r="AE22" s="67"/>
      <c r="AF22" s="67"/>
      <c r="AG22" s="67"/>
      <c r="AH22" s="44"/>
      <c r="AI22" s="44"/>
      <c r="AJ22" s="67"/>
      <c r="AK22" s="67"/>
      <c r="AL22" s="44"/>
      <c r="AM22" s="67"/>
      <c r="AN22" s="67"/>
      <c r="AO22" s="67"/>
      <c r="AP22" s="44"/>
      <c r="AQ22" s="67"/>
      <c r="AR22" s="67"/>
      <c r="AS22" s="44"/>
      <c r="AT22" s="67"/>
      <c r="AU22" s="67"/>
      <c r="AV22" s="14"/>
      <c r="AW22" s="14"/>
    </row>
    <row r="23" spans="1:49" s="11" customFormat="1" ht="40.5" customHeight="1" thickBot="1" x14ac:dyDescent="0.25">
      <c r="A23" s="82"/>
      <c r="B23" s="84"/>
      <c r="C23" s="84"/>
      <c r="D23" s="84"/>
      <c r="E23" s="84"/>
      <c r="F23" s="84"/>
      <c r="G23" s="36"/>
      <c r="H23" s="35"/>
      <c r="I23" s="36"/>
      <c r="J23" s="35"/>
      <c r="K23" s="35"/>
      <c r="L23" s="37"/>
      <c r="M23" s="13"/>
      <c r="N23" s="14"/>
      <c r="O23" s="14"/>
      <c r="P23" s="21"/>
      <c r="Q23" s="21"/>
      <c r="R23" s="21"/>
      <c r="S23" s="14"/>
      <c r="T23" s="14"/>
      <c r="U23" s="14"/>
      <c r="V23" s="57"/>
      <c r="W23" s="58"/>
      <c r="X23" s="58"/>
      <c r="Y23" s="58"/>
      <c r="Z23" s="58"/>
      <c r="AA23" s="58"/>
      <c r="AB23" s="58"/>
      <c r="AC23" s="58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14"/>
      <c r="AW23" s="14"/>
    </row>
    <row r="24" spans="1:49" s="11" customFormat="1" ht="61.5" customHeight="1" x14ac:dyDescent="0.2">
      <c r="M24" s="13"/>
      <c r="N24" s="14"/>
      <c r="O24" s="14"/>
      <c r="P24" s="18"/>
      <c r="Q24" s="18"/>
      <c r="R24" s="18"/>
      <c r="S24" s="14"/>
      <c r="T24" s="14"/>
      <c r="U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</row>
    <row r="25" spans="1:49" s="11" customFormat="1" ht="61.5" customHeight="1" x14ac:dyDescent="0.2">
      <c r="M25" s="13"/>
      <c r="N25" s="14"/>
      <c r="O25" s="14"/>
      <c r="P25" s="18"/>
      <c r="Q25" s="18"/>
      <c r="R25" s="18"/>
      <c r="S25" s="14"/>
      <c r="T25" s="14"/>
      <c r="U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</row>
    <row r="26" spans="1:49" s="11" customFormat="1" ht="61.5" customHeight="1" x14ac:dyDescent="0.2">
      <c r="M26" s="13"/>
      <c r="N26" s="14"/>
      <c r="O26" s="14"/>
      <c r="P26" s="18"/>
      <c r="Q26" s="18"/>
      <c r="R26" s="18"/>
      <c r="S26" s="14"/>
      <c r="T26" s="14"/>
      <c r="U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</row>
    <row r="27" spans="1:49" s="11" customFormat="1" ht="42" customHeight="1" x14ac:dyDescent="0.2">
      <c r="M27" s="13"/>
      <c r="N27" s="14"/>
      <c r="O27" s="14"/>
      <c r="P27" s="18"/>
      <c r="Q27" s="18"/>
      <c r="R27" s="18"/>
      <c r="S27" s="14"/>
      <c r="T27" s="14"/>
      <c r="U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</row>
  </sheetData>
  <mergeCells count="31">
    <mergeCell ref="A16:A17"/>
    <mergeCell ref="B16:F17"/>
    <mergeCell ref="A18:A19"/>
    <mergeCell ref="B18:F19"/>
    <mergeCell ref="G9:H9"/>
    <mergeCell ref="A20:A21"/>
    <mergeCell ref="B20:F21"/>
    <mergeCell ref="A22:A23"/>
    <mergeCell ref="B22:F23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N5:O5"/>
    <mergeCell ref="C6:D8"/>
    <mergeCell ref="E6:F8"/>
    <mergeCell ref="G6:H8"/>
    <mergeCell ref="I6:J8"/>
    <mergeCell ref="K6:L8"/>
    <mergeCell ref="N6:O6"/>
    <mergeCell ref="N7:O7"/>
    <mergeCell ref="I9:J9"/>
    <mergeCell ref="K9:L9"/>
    <mergeCell ref="N9:O9"/>
    <mergeCell ref="B15:F15"/>
    <mergeCell ref="G15:L15"/>
  </mergeCells>
  <phoneticPr fontId="3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ロッテルダム(西)</vt:lpstr>
      <vt:lpstr>'ロッテルダム(西)'!Print_Area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2026-06-15T05:44:21Z</cp:lastPrinted>
  <dcterms:created xsi:type="dcterms:W3CDTF">2016-08-29T09:32:41Z</dcterms:created>
  <dcterms:modified xsi:type="dcterms:W3CDTF">2026-07-27T05:09:05Z</dcterms:modified>
</cp:coreProperties>
</file>