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75A30750-8014-47F5-B902-14B3782F8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大連" sheetId="2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大連!$A$1:$R$28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" l="1"/>
  <c r="C17" i="2"/>
  <c r="D17" i="2"/>
  <c r="A17" i="2" s="1"/>
  <c r="E17" i="2"/>
  <c r="F17" i="2"/>
  <c r="G17" i="2"/>
  <c r="H17" i="2"/>
  <c r="I17" i="2"/>
  <c r="J17" i="2" s="1"/>
  <c r="K17" i="2"/>
  <c r="L17" i="2" s="1"/>
  <c r="B18" i="2"/>
  <c r="C18" i="2"/>
  <c r="D18" i="2"/>
  <c r="A18" i="2" s="1"/>
  <c r="E18" i="2"/>
  <c r="F18" i="2"/>
  <c r="G18" i="2"/>
  <c r="H18" i="2"/>
  <c r="I18" i="2"/>
  <c r="J18" i="2" s="1"/>
  <c r="K18" i="2"/>
  <c r="L18" i="2"/>
  <c r="E11" i="2"/>
  <c r="F11" i="2" s="1"/>
  <c r="C11" i="2"/>
  <c r="D11" i="2" s="1"/>
  <c r="G11" i="2"/>
  <c r="H11" i="2" s="1"/>
  <c r="K11" i="2"/>
  <c r="B11" i="2" s="1"/>
  <c r="L11" i="2"/>
  <c r="I11" i="2" l="1"/>
  <c r="B14" i="2"/>
  <c r="K10" i="2"/>
  <c r="K12" i="2"/>
  <c r="K13" i="2"/>
  <c r="K14" i="2"/>
  <c r="K15" i="2"/>
  <c r="K16" i="2"/>
  <c r="G10" i="2"/>
  <c r="H10" i="2" s="1"/>
  <c r="G12" i="2"/>
  <c r="I12" i="2" s="1"/>
  <c r="G13" i="2"/>
  <c r="H13" i="2" s="1"/>
  <c r="G14" i="2"/>
  <c r="H14" i="2" s="1"/>
  <c r="G15" i="2"/>
  <c r="H15" i="2" s="1"/>
  <c r="G16" i="2"/>
  <c r="H16" i="2" s="1"/>
  <c r="E10" i="2"/>
  <c r="E12" i="2"/>
  <c r="F12" i="2" s="1"/>
  <c r="E13" i="2"/>
  <c r="F13" i="2" s="1"/>
  <c r="E14" i="2"/>
  <c r="F14" i="2" s="1"/>
  <c r="E15" i="2"/>
  <c r="E16" i="2"/>
  <c r="F16" i="2"/>
  <c r="C10" i="2"/>
  <c r="C12" i="2"/>
  <c r="D12" i="2" s="1"/>
  <c r="C13" i="2"/>
  <c r="C14" i="2"/>
  <c r="D14" i="2" s="1"/>
  <c r="C15" i="2"/>
  <c r="D15" i="2" s="1"/>
  <c r="C16" i="2"/>
  <c r="D16" i="2" s="1"/>
  <c r="F10" i="2"/>
  <c r="J11" i="2" l="1"/>
  <c r="A11" i="2" s="1"/>
  <c r="B16" i="2"/>
  <c r="B15" i="2"/>
  <c r="B13" i="2"/>
  <c r="B12" i="2"/>
  <c r="B10" i="2"/>
  <c r="H12" i="2"/>
  <c r="J12" i="2"/>
  <c r="I14" i="2"/>
  <c r="I16" i="2"/>
  <c r="I15" i="2"/>
  <c r="I13" i="2"/>
  <c r="I10" i="2"/>
  <c r="J10" i="2" s="1"/>
  <c r="L14" i="2"/>
  <c r="L13" i="2"/>
  <c r="L10" i="2"/>
  <c r="L12" i="2"/>
  <c r="L16" i="2"/>
  <c r="L15" i="2"/>
  <c r="D13" i="2"/>
  <c r="F15" i="2"/>
  <c r="D10" i="2"/>
  <c r="A12" i="2" l="1"/>
  <c r="J14" i="2"/>
  <c r="A14" i="2" s="1"/>
  <c r="J15" i="2"/>
  <c r="A10" i="2"/>
  <c r="J13" i="2"/>
  <c r="J16" i="2"/>
  <c r="A15" i="2" l="1"/>
  <c r="A16" i="2"/>
  <c r="A13" i="2"/>
</calcChain>
</file>

<file path=xl/sharedStrings.xml><?xml version="1.0" encoding="utf-8"?>
<sst xmlns="http://schemas.openxmlformats.org/spreadsheetml/2006/main" count="86" uniqueCount="76">
  <si>
    <t>連絡先：大阪海運
TEL：06-7730-1075/FAX：06-7730-1088</t>
    <rPh sb="0" eb="3">
      <t>レンラクサキ</t>
    </rPh>
    <phoneticPr fontId="6"/>
  </si>
  <si>
    <t>VOY</t>
  </si>
  <si>
    <t>ETA</t>
  </si>
  <si>
    <t>KOB</t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</si>
  <si>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</si>
  <si>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</si>
  <si>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t>大阪 CFS</t>
    <rPh sb="0" eb="2">
      <t>オオサカ</t>
    </rPh>
    <phoneticPr fontId="6"/>
  </si>
  <si>
    <t>神戸 CFS</t>
    <rPh sb="0" eb="2">
      <t>コウベ</t>
    </rPh>
    <phoneticPr fontId="6"/>
  </si>
  <si>
    <t xml:space="preserve">UPDATED :  </t>
    <phoneticPr fontId="13"/>
  </si>
  <si>
    <t>From Osaka / Kobe</t>
    <phoneticPr fontId="6"/>
  </si>
  <si>
    <t>VESSEL</t>
    <phoneticPr fontId="6"/>
  </si>
  <si>
    <t>CFS CUT</t>
    <phoneticPr fontId="3"/>
  </si>
  <si>
    <t>ETA</t>
    <phoneticPr fontId="6"/>
  </si>
  <si>
    <t>ETD</t>
    <phoneticPr fontId="6"/>
  </si>
  <si>
    <t>OSA</t>
    <phoneticPr fontId="6"/>
  </si>
  <si>
    <t>DAO</t>
    <phoneticPr fontId="6"/>
  </si>
  <si>
    <t>0 DAYS</t>
    <phoneticPr fontId="6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</si>
  <si>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3"/>
  </si>
  <si>
    <t>㈱辰巳商會
南港NO.1 H.W.</t>
    <phoneticPr fontId="13"/>
  </si>
  <si>
    <t>大阪市住之江区南港東7-1-24</t>
    <phoneticPr fontId="13"/>
  </si>
  <si>
    <t>NACCS: 4IW62</t>
    <phoneticPr fontId="6"/>
  </si>
  <si>
    <t>TEL : 06-6612-3153   FAX : 06-6612-6256</t>
    <phoneticPr fontId="6"/>
  </si>
  <si>
    <t>㈱カンロジ
摩耶2号上屋</t>
    <phoneticPr fontId="3"/>
  </si>
  <si>
    <t>神戸市灘区摩耶埠頭</t>
    <phoneticPr fontId="6"/>
  </si>
  <si>
    <t>NACCS: 3DW30</t>
    <phoneticPr fontId="6"/>
  </si>
  <si>
    <t>TEL : 078-801-2458   FAX : 078-871-5240</t>
    <phoneticPr fontId="6"/>
  </si>
  <si>
    <t>　　　　QINGDAO SCHEDULE - 関西</t>
    <rPh sb="23" eb="25">
      <t>カンサイ</t>
    </rPh>
    <phoneticPr fontId="3"/>
  </si>
  <si>
    <t>N</t>
    <phoneticPr fontId="6"/>
  </si>
  <si>
    <t>※国内消防法該当貨物はお取り扱い不可となります。</t>
    <rPh sb="1" eb="3">
      <t>コクナイ</t>
    </rPh>
    <rPh sb="3" eb="10">
      <t>ショウボウホウガイトウカモツ</t>
    </rPh>
    <rPh sb="12" eb="13">
      <t>ト</t>
    </rPh>
    <rPh sb="14" eb="15">
      <t>アツカ</t>
    </rPh>
    <rPh sb="16" eb="18">
      <t>フカ</t>
    </rPh>
    <phoneticPr fontId="6"/>
  </si>
  <si>
    <t>4 DAYS</t>
    <phoneticPr fontId="6"/>
  </si>
  <si>
    <t>2627W</t>
  </si>
  <si>
    <t>2628W</t>
  </si>
  <si>
    <t>2629W</t>
  </si>
  <si>
    <t>2630W</t>
  </si>
  <si>
    <t>2631W</t>
  </si>
  <si>
    <t>7/3</t>
  </si>
  <si>
    <t>7/7</t>
  </si>
  <si>
    <t>7/10</t>
  </si>
  <si>
    <t>7/14</t>
  </si>
  <si>
    <t>7/16</t>
  </si>
  <si>
    <t>7/21</t>
  </si>
  <si>
    <t>7/24</t>
  </si>
  <si>
    <t>7/28</t>
  </si>
  <si>
    <t>7/31</t>
  </si>
  <si>
    <t>8/4</t>
  </si>
  <si>
    <t>7/2</t>
  </si>
  <si>
    <t>7/11</t>
  </si>
  <si>
    <t>7/9</t>
  </si>
  <si>
    <t>7/18</t>
  </si>
  <si>
    <t>7/25</t>
  </si>
  <si>
    <t>7/23</t>
  </si>
  <si>
    <t>8/1</t>
  </si>
  <si>
    <t>7/30</t>
  </si>
  <si>
    <t>8/8</t>
  </si>
  <si>
    <t>※SMC MAGELLAN</t>
  </si>
  <si>
    <t>※SMC COLUMBUS</t>
  </si>
  <si>
    <t>2632W</t>
  </si>
  <si>
    <t>8/6</t>
  </si>
  <si>
    <t>8/7</t>
  </si>
  <si>
    <t>8/11</t>
  </si>
  <si>
    <t>8/15</t>
  </si>
  <si>
    <t>2633W</t>
  </si>
  <si>
    <t>8/13</t>
  </si>
  <si>
    <t>8/14</t>
  </si>
  <si>
    <t>8/18</t>
  </si>
  <si>
    <t>8/22</t>
  </si>
  <si>
    <t>2634W</t>
  </si>
  <si>
    <t>8/20</t>
  </si>
  <si>
    <t>8/21</t>
  </si>
  <si>
    <t>8/25</t>
  </si>
  <si>
    <t>8/29</t>
  </si>
  <si>
    <t>2635W</t>
  </si>
  <si>
    <t>8/27</t>
  </si>
  <si>
    <t>8/28</t>
  </si>
  <si>
    <t>9/1</t>
  </si>
  <si>
    <t>9/5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</si>
</sst>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\$#,##0\ ;\(\$#,##0\)"/>
    <numFmt numFmtId="180" formatCode="&quot;VND&quot;#,##0_);[Red]\(&quot;VND&quot;#,##0\)"/>
    <numFmt numFmtId="181" formatCode="&quot;¥&quot;#,##0;[Red]&quot;¥&quot;&quot;¥&quot;\-#,##0"/>
    <numFmt numFmtId="182" formatCode="&quot;¥&quot;#,##0.00;[Red]&quot;¥&quot;&quot;¥&quot;&quot;¥&quot;&quot;¥&quot;&quot;¥&quot;&quot;¥&quot;\-#,##0.00"/>
  </numFmts>
  <fonts count="3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24"/>
      <name val="Meiryo UI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b/>
      <sz val="24"/>
      <color theme="5"/>
      <name val="Meiryo UI"/>
      <family val="3"/>
      <charset val="128"/>
    </font>
    <font>
      <sz val="10"/>
      <color rgb="FF000000"/>
      <name val="Times New Roman"/>
      <family val="1"/>
    </font>
    <font>
      <b/>
      <sz val="24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3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80" fontId="28" fillId="0" borderId="0"/>
    <xf numFmtId="0" fontId="23" fillId="0" borderId="13" applyNumberFormat="0" applyFont="0" applyFill="0" applyAlignment="0" applyProtection="0"/>
    <xf numFmtId="16" fontId="29" fillId="0" borderId="0"/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0" fontId="23" fillId="0" borderId="0" applyFont="0" applyFill="0" applyBorder="0" applyAlignment="0" applyProtection="0"/>
    <xf numFmtId="0" fontId="31" fillId="0" borderId="0"/>
    <xf numFmtId="181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8" fontId="32" fillId="0" borderId="0" applyFont="0" applyFill="0" applyBorder="0" applyAlignment="0" applyProtection="0"/>
    <xf numFmtId="6" fontId="32" fillId="0" borderId="0" applyFont="0" applyFill="0" applyBorder="0" applyAlignment="0" applyProtection="0"/>
    <xf numFmtId="0" fontId="33" fillId="0" borderId="0"/>
    <xf numFmtId="0" fontId="35" fillId="0" borderId="0"/>
  </cellStyleXfs>
  <cellXfs count="113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 applyAlignment="1"/>
    <xf numFmtId="0" fontId="8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/>
    </xf>
    <xf numFmtId="0" fontId="7" fillId="0" borderId="0" xfId="1" applyFont="1" applyFill="1" applyAlignment="1"/>
    <xf numFmtId="176" fontId="7" fillId="0" borderId="0" xfId="1" applyNumberFormat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/>
    <xf numFmtId="0" fontId="11" fillId="0" borderId="0" xfId="1" applyFont="1" applyAlignment="1"/>
    <xf numFmtId="0" fontId="7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1" fillId="0" borderId="0" xfId="1" applyFont="1" applyFill="1" applyAlignment="1"/>
    <xf numFmtId="0" fontId="14" fillId="0" borderId="0" xfId="1" applyFont="1" applyFill="1" applyAlignment="1">
      <alignment horizontal="left" vertical="center"/>
    </xf>
    <xf numFmtId="0" fontId="9" fillId="0" borderId="0" xfId="1" applyFont="1" applyFill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19" fillId="0" borderId="0" xfId="1" applyFont="1" applyFill="1" applyBorder="1" applyAlignment="1" applyProtection="1">
      <alignment vertical="center"/>
      <protection locked="0"/>
    </xf>
    <xf numFmtId="0" fontId="9" fillId="0" borderId="0" xfId="1" applyFont="1" applyFill="1" applyBorder="1" applyAlignment="1">
      <alignment vertical="center"/>
    </xf>
    <xf numFmtId="0" fontId="15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vertical="center"/>
    </xf>
    <xf numFmtId="0" fontId="15" fillId="0" borderId="9" xfId="1" applyFont="1" applyBorder="1" applyAlignment="1">
      <alignment vertical="center"/>
    </xf>
    <xf numFmtId="0" fontId="15" fillId="0" borderId="10" xfId="1" applyFont="1" applyBorder="1" applyAlignment="1">
      <alignment vertical="center"/>
    </xf>
    <xf numFmtId="0" fontId="21" fillId="0" borderId="13" xfId="1" applyFont="1" applyBorder="1" applyAlignment="1">
      <alignment vertical="center"/>
    </xf>
    <xf numFmtId="0" fontId="21" fillId="0" borderId="13" xfId="1" applyFont="1" applyFill="1" applyBorder="1" applyAlignment="1">
      <alignment vertical="center"/>
    </xf>
    <xf numFmtId="0" fontId="18" fillId="0" borderId="13" xfId="1" applyFont="1" applyBorder="1" applyAlignment="1">
      <alignment vertical="center"/>
    </xf>
    <xf numFmtId="0" fontId="21" fillId="0" borderId="13" xfId="1" applyFont="1" applyBorder="1" applyAlignment="1"/>
    <xf numFmtId="0" fontId="18" fillId="0" borderId="14" xfId="1" applyFont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21" fillId="0" borderId="0" xfId="1" applyFont="1" applyBorder="1" applyAlignment="1"/>
    <xf numFmtId="0" fontId="18" fillId="0" borderId="4" xfId="1" applyFont="1" applyBorder="1" applyAlignment="1">
      <alignment horizontal="right" vertical="center"/>
    </xf>
    <xf numFmtId="0" fontId="21" fillId="0" borderId="17" xfId="1" applyFont="1" applyBorder="1" applyAlignment="1">
      <alignment vertical="center"/>
    </xf>
    <xf numFmtId="0" fontId="21" fillId="0" borderId="17" xfId="1" applyFont="1" applyFill="1" applyBorder="1" applyAlignment="1">
      <alignment vertical="center"/>
    </xf>
    <xf numFmtId="0" fontId="18" fillId="0" borderId="17" xfId="1" applyFont="1" applyBorder="1" applyAlignment="1">
      <alignment vertical="center"/>
    </xf>
    <xf numFmtId="0" fontId="21" fillId="0" borderId="17" xfId="1" applyFont="1" applyBorder="1" applyAlignment="1"/>
    <xf numFmtId="0" fontId="18" fillId="0" borderId="3" xfId="1" applyFont="1" applyBorder="1" applyAlignment="1">
      <alignment horizontal="right" vertical="center"/>
    </xf>
    <xf numFmtId="0" fontId="21" fillId="0" borderId="1" xfId="1" applyFont="1" applyBorder="1" applyAlignment="1">
      <alignment vertical="center"/>
    </xf>
    <xf numFmtId="0" fontId="21" fillId="0" borderId="1" xfId="1" applyFont="1" applyFill="1" applyBorder="1" applyAlignment="1">
      <alignment vertical="center"/>
    </xf>
    <xf numFmtId="0" fontId="18" fillId="0" borderId="1" xfId="1" applyFont="1" applyBorder="1" applyAlignment="1">
      <alignment vertical="center"/>
    </xf>
    <xf numFmtId="0" fontId="21" fillId="0" borderId="1" xfId="1" applyFont="1" applyBorder="1" applyAlignment="1"/>
    <xf numFmtId="0" fontId="18" fillId="0" borderId="6" xfId="1" applyFont="1" applyBorder="1" applyAlignment="1">
      <alignment horizontal="right" vertical="center"/>
    </xf>
    <xf numFmtId="0" fontId="12" fillId="0" borderId="0" xfId="1" applyFont="1" applyAlignment="1">
      <alignment horizontal="left" vertical="center"/>
    </xf>
    <xf numFmtId="0" fontId="9" fillId="0" borderId="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12" fillId="3" borderId="25" xfId="1" applyNumberFormat="1" applyFont="1" applyFill="1" applyBorder="1" applyAlignment="1">
      <alignment vertical="center"/>
    </xf>
    <xf numFmtId="0" fontId="18" fillId="0" borderId="22" xfId="0" applyFont="1" applyBorder="1">
      <alignment vertical="center"/>
    </xf>
    <xf numFmtId="0" fontId="18" fillId="0" borderId="18" xfId="0" applyFont="1" applyBorder="1">
      <alignment vertical="center"/>
    </xf>
    <xf numFmtId="178" fontId="18" fillId="0" borderId="18" xfId="1" applyNumberFormat="1" applyFont="1" applyFill="1" applyBorder="1" applyAlignment="1" applyProtection="1">
      <alignment horizontal="center" vertical="center"/>
      <protection locked="0"/>
    </xf>
    <xf numFmtId="178" fontId="18" fillId="0" borderId="18" xfId="1" quotePrefix="1" applyNumberFormat="1" applyFont="1" applyFill="1" applyBorder="1" applyAlignment="1" applyProtection="1">
      <alignment horizontal="center" vertical="center" wrapText="1"/>
      <protection locked="0"/>
    </xf>
    <xf numFmtId="178" fontId="18" fillId="0" borderId="23" xfId="1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Border="1" applyAlignment="1">
      <alignment horizontal="center" vertical="center"/>
    </xf>
    <xf numFmtId="0" fontId="34" fillId="0" borderId="0" xfId="1" applyFont="1" applyFill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178" fontId="18" fillId="0" borderId="28" xfId="1" quotePrefix="1" applyNumberFormat="1" applyFont="1" applyFill="1" applyBorder="1" applyAlignment="1" applyProtection="1">
      <alignment horizontal="center" vertical="center" wrapText="1"/>
      <protection locked="0"/>
    </xf>
    <xf numFmtId="178" fontId="18" fillId="0" borderId="27" xfId="1" quotePrefix="1" applyNumberFormat="1" applyFont="1" applyFill="1" applyBorder="1" applyAlignment="1" applyProtection="1">
      <alignment horizontal="center" vertical="center" wrapText="1"/>
      <protection locked="0"/>
    </xf>
    <xf numFmtId="178" fontId="18" fillId="0" borderId="27" xfId="1" applyNumberFormat="1" applyFont="1" applyFill="1" applyBorder="1" applyAlignment="1" applyProtection="1">
      <alignment horizontal="center" vertical="center"/>
      <protection locked="0"/>
    </xf>
    <xf numFmtId="0" fontId="18" fillId="0" borderId="27" xfId="0" applyFont="1" applyBorder="1">
      <alignment vertical="center"/>
    </xf>
    <xf numFmtId="0" fontId="18" fillId="0" borderId="29" xfId="0" applyFont="1" applyBorder="1">
      <alignment vertical="center"/>
    </xf>
    <xf numFmtId="0" fontId="7" fillId="0" borderId="0" xfId="2" applyFont="1" applyBorder="1" applyAlignment="1">
      <alignment horizontal="center" vertical="center"/>
    </xf>
    <xf numFmtId="178" fontId="36" fillId="0" borderId="18" xfId="1" applyNumberFormat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>
      <alignment vertical="center"/>
    </xf>
    <xf numFmtId="14" fontId="9" fillId="0" borderId="0" xfId="1" applyNumberFormat="1" applyFont="1" applyAlignment="1">
      <alignment vertical="center"/>
    </xf>
    <xf numFmtId="0" fontId="9" fillId="0" borderId="0" xfId="1" applyFont="1" applyBorder="1" applyAlignment="1">
      <alignment vertical="center"/>
    </xf>
    <xf numFmtId="178" fontId="18" fillId="0" borderId="18" xfId="1" applyNumberFormat="1" applyFont="1" applyBorder="1" applyAlignment="1" applyProtection="1">
      <alignment horizontal="center" vertical="center"/>
      <protection locked="0"/>
    </xf>
    <xf numFmtId="178" fontId="18" fillId="0" borderId="27" xfId="1" applyNumberFormat="1" applyFont="1" applyBorder="1" applyAlignment="1" applyProtection="1">
      <alignment horizontal="center" vertical="center"/>
      <protection locked="0"/>
    </xf>
    <xf numFmtId="0" fontId="7" fillId="0" borderId="0" xfId="2" applyFont="1" applyBorder="1" applyAlignment="1">
      <alignment horizontal="center" vertical="center"/>
    </xf>
    <xf numFmtId="0" fontId="14" fillId="3" borderId="20" xfId="1" applyNumberFormat="1" applyFont="1" applyFill="1" applyBorder="1" applyAlignment="1">
      <alignment horizontal="center" vertical="center"/>
    </xf>
    <xf numFmtId="0" fontId="14" fillId="3" borderId="20" xfId="1" applyFont="1" applyFill="1" applyBorder="1" applyAlignment="1">
      <alignment horizontal="center" vertical="center"/>
    </xf>
    <xf numFmtId="177" fontId="12" fillId="3" borderId="25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14" fillId="3" borderId="21" xfId="1" applyFont="1" applyFill="1" applyBorder="1" applyAlignment="1">
      <alignment horizontal="center" vertical="center"/>
    </xf>
    <xf numFmtId="0" fontId="15" fillId="3" borderId="18" xfId="1" applyNumberFormat="1" applyFont="1" applyFill="1" applyBorder="1" applyAlignment="1">
      <alignment horizontal="center" vertical="center"/>
    </xf>
    <xf numFmtId="0" fontId="15" fillId="3" borderId="18" xfId="1" applyNumberFormat="1" applyFont="1" applyFill="1" applyBorder="1" applyAlignment="1">
      <alignment horizontal="center" vertical="center" wrapText="1"/>
    </xf>
    <xf numFmtId="0" fontId="16" fillId="3" borderId="18" xfId="1" applyFont="1" applyFill="1" applyBorder="1" applyAlignment="1">
      <alignment horizontal="center" vertical="center" wrapText="1"/>
    </xf>
    <xf numFmtId="0" fontId="16" fillId="3" borderId="23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14" fillId="3" borderId="19" xfId="1" applyNumberFormat="1" applyFont="1" applyFill="1" applyBorder="1" applyAlignment="1">
      <alignment horizontal="center" vertical="center" wrapText="1"/>
    </xf>
    <xf numFmtId="0" fontId="14" fillId="3" borderId="22" xfId="1" applyNumberFormat="1" applyFont="1" applyFill="1" applyBorder="1" applyAlignment="1">
      <alignment horizontal="center" vertical="center" wrapText="1"/>
    </xf>
    <xf numFmtId="0" fontId="14" fillId="3" borderId="24" xfId="1" applyNumberFormat="1" applyFont="1" applyFill="1" applyBorder="1" applyAlignment="1">
      <alignment horizontal="center" vertical="center" wrapText="1"/>
    </xf>
    <xf numFmtId="0" fontId="14" fillId="3" borderId="18" xfId="1" applyNumberFormat="1" applyFont="1" applyFill="1" applyBorder="1" applyAlignment="1">
      <alignment horizontal="center" vertical="center"/>
    </xf>
    <xf numFmtId="0" fontId="14" fillId="3" borderId="25" xfId="1" applyNumberFormat="1" applyFont="1" applyFill="1" applyBorder="1" applyAlignment="1">
      <alignment horizontal="center" vertical="center"/>
    </xf>
    <xf numFmtId="0" fontId="17" fillId="3" borderId="25" xfId="1" applyFont="1" applyFill="1" applyBorder="1" applyAlignment="1">
      <alignment horizontal="center" vertical="center"/>
    </xf>
    <xf numFmtId="0" fontId="17" fillId="3" borderId="26" xfId="1" applyFont="1" applyFill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0" fillId="0" borderId="15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0" fillId="0" borderId="16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 wrapText="1"/>
    </xf>
    <xf numFmtId="0" fontId="21" fillId="0" borderId="17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18" fillId="0" borderId="19" xfId="0" applyFont="1" applyBorder="1">
      <alignment vertical="center"/>
    </xf>
    <xf numFmtId="0" fontId="18" fillId="0" borderId="20" xfId="0" applyFont="1" applyBorder="1">
      <alignment vertical="center"/>
    </xf>
    <xf numFmtId="178" fontId="18" fillId="0" borderId="20" xfId="1" applyNumberFormat="1" applyFont="1" applyBorder="1" applyAlignment="1" applyProtection="1">
      <alignment horizontal="center" vertical="center"/>
      <protection locked="0"/>
    </xf>
    <xf numFmtId="178" fontId="18" fillId="0" borderId="20" xfId="1" applyNumberFormat="1" applyFont="1" applyFill="1" applyBorder="1" applyAlignment="1" applyProtection="1">
      <alignment horizontal="center" vertical="center"/>
      <protection locked="0"/>
    </xf>
    <xf numFmtId="178" fontId="18" fillId="0" borderId="20" xfId="1" quotePrefix="1" applyNumberFormat="1" applyFont="1" applyFill="1" applyBorder="1" applyAlignment="1" applyProtection="1">
      <alignment horizontal="center" vertical="center" wrapText="1"/>
      <protection locked="0"/>
    </xf>
    <xf numFmtId="178" fontId="18" fillId="0" borderId="21" xfId="1" quotePrefix="1" applyNumberFormat="1" applyFont="1" applyFill="1" applyBorder="1" applyAlignment="1" applyProtection="1">
      <alignment horizontal="center" vertical="center" wrapText="1"/>
      <protection locked="0"/>
    </xf>
  </cellXfs>
  <cellStyles count="28">
    <cellStyle name="Comma0" xfId="5" xr:uid="{00000000-0005-0000-0000-000000000000}"/>
    <cellStyle name="Currency0" xfId="6" xr:uid="{00000000-0005-0000-0000-000001000000}"/>
    <cellStyle name="Date" xfId="7" xr:uid="{00000000-0005-0000-0000-000002000000}"/>
    <cellStyle name="Fixed" xfId="8" xr:uid="{00000000-0005-0000-0000-000003000000}"/>
    <cellStyle name="Followed Hyperlink" xfId="9" xr:uid="{00000000-0005-0000-0000-000004000000}"/>
    <cellStyle name="Heading 1" xfId="10" xr:uid="{00000000-0005-0000-0000-000005000000}"/>
    <cellStyle name="Heading 2" xfId="11" xr:uid="{00000000-0005-0000-0000-000006000000}"/>
    <cellStyle name="Hyperlink" xfId="12" xr:uid="{00000000-0005-0000-0000-000007000000}"/>
    <cellStyle name="Normal - Style1" xfId="13" xr:uid="{00000000-0005-0000-0000-000008000000}"/>
    <cellStyle name="Total" xfId="14" xr:uid="{00000000-0005-0000-0000-000009000000}"/>
    <cellStyle name="一般_MONTHLY SCHEDULE" xfId="15" xr:uid="{00000000-0005-0000-0000-00000A000000}"/>
    <cellStyle name="똿뗦먛귟 [0.00]_PRODUCT DETAIL Q1" xfId="16" xr:uid="{00000000-0005-0000-0000-00000B000000}"/>
    <cellStyle name="똿뗦먛귟_PRODUCT DETAIL Q1" xfId="17" xr:uid="{00000000-0005-0000-0000-00000C000000}"/>
    <cellStyle name="標準" xfId="0" builtinId="0"/>
    <cellStyle name="標準 10" xfId="3" xr:uid="{00000000-0005-0000-0000-00000E000000}"/>
    <cellStyle name="標準 2" xfId="1" xr:uid="{00000000-0005-0000-0000-00000F000000}"/>
    <cellStyle name="標準 3" xfId="4" xr:uid="{00000000-0005-0000-0000-000010000000}"/>
    <cellStyle name="標準 4" xfId="27" xr:uid="{D90CE207-A9CF-44A8-A501-50BC15B90DB3}"/>
    <cellStyle name="標準_Sheet1" xfId="2" xr:uid="{00000000-0005-0000-0000-000011000000}"/>
    <cellStyle name="믅됞 [0.00]_PRODUCT DETAIL Q1" xfId="18" xr:uid="{00000000-0005-0000-0000-000012000000}"/>
    <cellStyle name="믅됞_PRODUCT DETAIL Q1" xfId="19" xr:uid="{00000000-0005-0000-0000-000013000000}"/>
    <cellStyle name="백분율_HOBONG" xfId="20" xr:uid="{00000000-0005-0000-0000-000014000000}"/>
    <cellStyle name="뷭?_BOOKSHIP" xfId="21" xr:uid="{00000000-0005-0000-0000-000015000000}"/>
    <cellStyle name="콤마 [0]_1202" xfId="22" xr:uid="{00000000-0005-0000-0000-000016000000}"/>
    <cellStyle name="콤마_1202" xfId="23" xr:uid="{00000000-0005-0000-0000-000017000000}"/>
    <cellStyle name="통화 [0]_1202" xfId="24" xr:uid="{00000000-0005-0000-0000-000018000000}"/>
    <cellStyle name="통화_1202" xfId="25" xr:uid="{00000000-0005-0000-0000-000019000000}"/>
    <cellStyle name="표준_(정보부문)월별인원계획" xfId="26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15</xdr:col>
      <xdr:colOff>1071562</xdr:colOff>
      <xdr:row>3</xdr:row>
      <xdr:rowOff>98324</xdr:rowOff>
    </xdr:from>
    <xdr:to>
      <xdr:col>17</xdr:col>
      <xdr:colOff>367686</xdr:colOff>
      <xdr:row>8</xdr:row>
      <xdr:rowOff>336735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36062" y="2241449"/>
          <a:ext cx="2629874" cy="2191036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257300" cy="1003810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8697575"/>
          <a:ext cx="1257300" cy="100381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0</xdr:rowOff>
    </xdr:from>
    <xdr:to>
      <xdr:col>2</xdr:col>
      <xdr:colOff>574900</xdr:colOff>
      <xdr:row>2</xdr:row>
      <xdr:rowOff>797274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20012025"/>
          <a:ext cx="6832825" cy="797274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Qingdao,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12</xdr:col>
      <xdr:colOff>595313</xdr:colOff>
      <xdr:row>10</xdr:row>
      <xdr:rowOff>584488</xdr:rowOff>
    </xdr:from>
    <xdr:to>
      <xdr:col>17</xdr:col>
      <xdr:colOff>785813</xdr:colOff>
      <xdr:row>27</xdr:row>
      <xdr:rowOff>320387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6359188" y="5799426"/>
          <a:ext cx="8524875" cy="985621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 strike="sngStrike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 strike="sngStrike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 strike="sngStrike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 strike="sngStrike" baseline="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12</xdr:col>
      <xdr:colOff>445942</xdr:colOff>
      <xdr:row>3</xdr:row>
      <xdr:rowOff>147204</xdr:rowOff>
    </xdr:from>
    <xdr:ext cx="3333750" cy="1666876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6209817" y="2290329"/>
          <a:ext cx="3333750" cy="166687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4</xdr:col>
      <xdr:colOff>51955</xdr:colOff>
      <xdr:row>18</xdr:row>
      <xdr:rowOff>363682</xdr:rowOff>
    </xdr:from>
    <xdr:to>
      <xdr:col>11</xdr:col>
      <xdr:colOff>121228</xdr:colOff>
      <xdr:row>22</xdr:row>
      <xdr:rowOff>329043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8100580" y="10722120"/>
          <a:ext cx="7189211" cy="1894173"/>
          <a:chOff x="26236958" y="2445758"/>
          <a:chExt cx="9865207" cy="4830000"/>
        </a:xfrm>
      </xdr:grpSpPr>
      <xdr:sp macro="" textlink="">
        <xdr:nvSpPr>
          <xdr:cNvPr id="10" name="円/楕円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26236958" y="2445758"/>
            <a:ext cx="9865207" cy="4830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27803802" y="3376308"/>
            <a:ext cx="7477687" cy="35449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</a:t>
            </a:r>
            <a:endParaRPr kumimoji="1" lang="en-US" altLang="ja-JP" sz="18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変更する可能性がございます。ご依頼の前に、事前に</a:t>
            </a:r>
            <a:endParaRPr kumimoji="1" lang="en-US" altLang="ja-JP" sz="18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3"/>
  <sheetViews>
    <sheetView tabSelected="1" view="pageBreakPreview" zoomScale="40" zoomScaleNormal="40" zoomScaleSheetLayoutView="40" zoomScalePageLayoutView="40" workbookViewId="0">
      <selection activeCell="L18" sqref="A10:L18"/>
    </sheetView>
  </sheetViews>
  <sheetFormatPr defaultRowHeight="13.5"/>
  <cols>
    <col min="1" max="1" width="58.375" customWidth="1"/>
    <col min="2" max="2" width="22" customWidth="1"/>
    <col min="3" max="3" width="17.5" customWidth="1"/>
    <col min="4" max="4" width="7.75" customWidth="1"/>
    <col min="5" max="5" width="17.5" customWidth="1"/>
    <col min="6" max="6" width="7.75" customWidth="1"/>
    <col min="7" max="7" width="17.5" customWidth="1"/>
    <col min="8" max="8" width="7.75" customWidth="1"/>
    <col min="9" max="9" width="17.5" customWidth="1"/>
    <col min="10" max="10" width="7.75" customWidth="1"/>
    <col min="11" max="11" width="17.5" customWidth="1"/>
    <col min="12" max="12" width="7.75" customWidth="1"/>
    <col min="13" max="17" width="21.875" customWidth="1"/>
    <col min="18" max="18" width="12.25" customWidth="1"/>
    <col min="19" max="19" width="18.125" hidden="1" customWidth="1"/>
    <col min="20" max="20" width="14.75" hidden="1" customWidth="1"/>
    <col min="21" max="21" width="9.25" hidden="1" customWidth="1"/>
    <col min="22" max="22" width="26.875" hidden="1" customWidth="1"/>
    <col min="23" max="23" width="8.125" hidden="1" customWidth="1"/>
    <col min="24" max="24" width="15.875" hidden="1" customWidth="1"/>
    <col min="25" max="26" width="9" hidden="1" customWidth="1"/>
  </cols>
  <sheetData>
    <row r="1" spans="1:25" s="3" customFormat="1" ht="72.75" customHeight="1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77" t="s">
        <v>0</v>
      </c>
      <c r="N1" s="77"/>
      <c r="O1" s="77"/>
      <c r="P1" s="77"/>
      <c r="Q1" s="77"/>
      <c r="S1" s="4"/>
      <c r="T1" s="5"/>
      <c r="U1" s="5"/>
      <c r="V1" s="5"/>
    </row>
    <row r="2" spans="1:25" s="3" customFormat="1" ht="30.75" customHeight="1">
      <c r="S2" s="6"/>
      <c r="T2" s="7"/>
    </row>
    <row r="3" spans="1:25" s="10" customFormat="1" ht="66" customHeight="1">
      <c r="A3" s="83"/>
      <c r="B3" s="83"/>
      <c r="C3" s="83"/>
      <c r="D3" s="8"/>
      <c r="E3" s="8"/>
      <c r="F3" s="8"/>
      <c r="G3" s="9"/>
      <c r="H3" s="9"/>
      <c r="I3" s="8"/>
      <c r="J3" s="12"/>
      <c r="K3" s="84"/>
      <c r="L3" s="84"/>
      <c r="M3" s="11"/>
      <c r="N3" s="11"/>
      <c r="O3" s="12" t="s">
        <v>8</v>
      </c>
      <c r="P3" s="84">
        <v>46206</v>
      </c>
      <c r="Q3" s="84"/>
      <c r="R3" s="44" t="s">
        <v>27</v>
      </c>
      <c r="S3" s="13"/>
    </row>
    <row r="4" spans="1:25" s="10" customFormat="1" ht="71.25" customHeight="1">
      <c r="A4" s="14" t="s">
        <v>9</v>
      </c>
      <c r="B4" s="8"/>
      <c r="C4" s="8"/>
      <c r="D4" s="8"/>
      <c r="E4" s="58" t="s">
        <v>28</v>
      </c>
      <c r="F4" s="8"/>
      <c r="G4" s="9"/>
      <c r="H4" s="9"/>
      <c r="I4" s="45"/>
      <c r="J4" s="46"/>
      <c r="K4" s="59"/>
      <c r="L4" s="59"/>
      <c r="S4" s="13"/>
    </row>
    <row r="5" spans="1:25" s="15" customFormat="1" ht="37.5" customHeight="1">
      <c r="A5" s="85" t="s">
        <v>10</v>
      </c>
      <c r="B5" s="74" t="s">
        <v>1</v>
      </c>
      <c r="C5" s="74" t="s">
        <v>11</v>
      </c>
      <c r="D5" s="74"/>
      <c r="E5" s="74"/>
      <c r="F5" s="74"/>
      <c r="G5" s="75" t="s">
        <v>12</v>
      </c>
      <c r="H5" s="75"/>
      <c r="I5" s="74" t="s">
        <v>13</v>
      </c>
      <c r="J5" s="74"/>
      <c r="K5" s="75" t="s">
        <v>2</v>
      </c>
      <c r="L5" s="78"/>
      <c r="M5" s="16"/>
      <c r="N5" s="16"/>
      <c r="O5" s="73"/>
      <c r="P5" s="73"/>
    </row>
    <row r="6" spans="1:25" s="15" customFormat="1" ht="37.5" customHeight="1">
      <c r="A6" s="86"/>
      <c r="B6" s="88"/>
      <c r="C6" s="79" t="s">
        <v>14</v>
      </c>
      <c r="D6" s="79"/>
      <c r="E6" s="80" t="s">
        <v>3</v>
      </c>
      <c r="F6" s="80"/>
      <c r="G6" s="79" t="s">
        <v>3</v>
      </c>
      <c r="H6" s="79"/>
      <c r="I6" s="79" t="s">
        <v>3</v>
      </c>
      <c r="J6" s="79"/>
      <c r="K6" s="81" t="s">
        <v>15</v>
      </c>
      <c r="L6" s="82"/>
      <c r="M6" s="17"/>
      <c r="N6" s="16"/>
      <c r="O6" s="73"/>
      <c r="P6" s="73"/>
    </row>
    <row r="7" spans="1:25" s="15" customFormat="1" ht="5.25" customHeight="1">
      <c r="A7" s="86"/>
      <c r="B7" s="88"/>
      <c r="C7" s="79"/>
      <c r="D7" s="79"/>
      <c r="E7" s="80"/>
      <c r="F7" s="80"/>
      <c r="G7" s="79"/>
      <c r="H7" s="79"/>
      <c r="I7" s="79"/>
      <c r="J7" s="79"/>
      <c r="K7" s="81"/>
      <c r="L7" s="82"/>
      <c r="M7" s="16"/>
      <c r="N7" s="16"/>
      <c r="O7" s="73"/>
      <c r="P7" s="73"/>
    </row>
    <row r="8" spans="1:25" s="15" customFormat="1" ht="2.25" customHeight="1">
      <c r="A8" s="86"/>
      <c r="B8" s="88"/>
      <c r="C8" s="79"/>
      <c r="D8" s="79"/>
      <c r="E8" s="80"/>
      <c r="F8" s="80"/>
      <c r="G8" s="79"/>
      <c r="H8" s="79"/>
      <c r="I8" s="79"/>
      <c r="J8" s="79"/>
      <c r="K8" s="81"/>
      <c r="L8" s="82"/>
      <c r="M8" s="16"/>
      <c r="N8" s="16"/>
      <c r="O8" s="16"/>
      <c r="P8" s="16"/>
    </row>
    <row r="9" spans="1:25" s="15" customFormat="1" ht="37.5" customHeight="1">
      <c r="A9" s="87"/>
      <c r="B9" s="89"/>
      <c r="C9" s="51"/>
      <c r="D9" s="51"/>
      <c r="E9" s="51"/>
      <c r="F9" s="51"/>
      <c r="G9" s="76"/>
      <c r="H9" s="76"/>
      <c r="I9" s="76" t="s">
        <v>16</v>
      </c>
      <c r="J9" s="76"/>
      <c r="K9" s="90" t="s">
        <v>29</v>
      </c>
      <c r="L9" s="91"/>
      <c r="M9" s="16"/>
      <c r="N9" s="16"/>
      <c r="O9" s="73"/>
      <c r="P9" s="73"/>
    </row>
    <row r="10" spans="1:25" s="15" customFormat="1" ht="51" customHeight="1">
      <c r="A10" s="107" t="str">
        <f t="shared" ref="A10:A16" si="0">IF(AND(D10="木",F10="金"),S10,"★"&amp;S10)</f>
        <v>※SMC MAGELLAN</v>
      </c>
      <c r="B10" s="108" t="str">
        <f t="shared" ref="B10:B16" si="1">T10</f>
        <v>2627W</v>
      </c>
      <c r="C10" s="109" t="str">
        <f t="shared" ref="C10:C16" si="2">U10</f>
        <v>7/2</v>
      </c>
      <c r="D10" s="110" t="str">
        <f>TEXT(C10,"aaa")</f>
        <v>木</v>
      </c>
      <c r="E10" s="110" t="str">
        <f t="shared" ref="E10:E16" si="3">V10</f>
        <v>7/3</v>
      </c>
      <c r="F10" s="110" t="str">
        <f>TEXT(E10,"aaa")</f>
        <v>金</v>
      </c>
      <c r="G10" s="110" t="str">
        <f t="shared" ref="G10:G16" si="4">W10</f>
        <v>7/7</v>
      </c>
      <c r="H10" s="110" t="str">
        <f>TEXT(G10,"aaa")</f>
        <v>火</v>
      </c>
      <c r="I10" s="110" t="str">
        <f t="shared" ref="I10:I16" si="5">G10</f>
        <v>7/7</v>
      </c>
      <c r="J10" s="110" t="str">
        <f>TEXT(I10,"aaa")</f>
        <v>火</v>
      </c>
      <c r="K10" s="111" t="str">
        <f t="shared" ref="K10:K16" si="6">Y10</f>
        <v>7/11</v>
      </c>
      <c r="L10" s="112" t="str">
        <f>TEXT(K10,"aaa")</f>
        <v>土</v>
      </c>
      <c r="M10" s="57"/>
      <c r="N10" s="57"/>
      <c r="O10" s="57"/>
      <c r="P10" s="57"/>
      <c r="S10" s="68" t="s">
        <v>54</v>
      </c>
      <c r="T10" s="68" t="s">
        <v>30</v>
      </c>
      <c r="U10" s="69" t="s">
        <v>45</v>
      </c>
      <c r="V10" s="69" t="s">
        <v>35</v>
      </c>
      <c r="W10" s="69" t="s">
        <v>36</v>
      </c>
      <c r="X10" s="69"/>
      <c r="Y10" s="69" t="s">
        <v>46</v>
      </c>
    </row>
    <row r="11" spans="1:25" s="15" customFormat="1" ht="51" customHeight="1">
      <c r="A11" s="52" t="str">
        <f t="shared" ref="A11" si="7">IF(AND(D11="木",F11="金"),S11,"★"&amp;S11)</f>
        <v>※SMC COLUMBUS</v>
      </c>
      <c r="B11" s="53" t="str">
        <f t="shared" ref="B11" si="8">T11</f>
        <v>2628W</v>
      </c>
      <c r="C11" s="71" t="str">
        <f t="shared" ref="C11" si="9">U11</f>
        <v>7/9</v>
      </c>
      <c r="D11" s="54" t="str">
        <f>TEXT(C11,"aaa")</f>
        <v>木</v>
      </c>
      <c r="E11" s="54" t="str">
        <f t="shared" ref="E11" si="10">V11</f>
        <v>7/10</v>
      </c>
      <c r="F11" s="54" t="str">
        <f>TEXT(E11,"aaa")</f>
        <v>金</v>
      </c>
      <c r="G11" s="54" t="str">
        <f t="shared" ref="G11" si="11">W11</f>
        <v>7/14</v>
      </c>
      <c r="H11" s="54" t="str">
        <f>TEXT(G11,"aaa")</f>
        <v>火</v>
      </c>
      <c r="I11" s="54" t="str">
        <f t="shared" ref="I11" si="12">G11</f>
        <v>7/14</v>
      </c>
      <c r="J11" s="54" t="str">
        <f>TEXT(I11,"aaa")</f>
        <v>火</v>
      </c>
      <c r="K11" s="55" t="str">
        <f t="shared" ref="K11" si="13">Y11</f>
        <v>7/18</v>
      </c>
      <c r="L11" s="56" t="str">
        <f>TEXT(K11,"aaa")</f>
        <v>土</v>
      </c>
      <c r="M11" s="48"/>
      <c r="N11" s="48"/>
      <c r="O11" s="48"/>
      <c r="P11" s="48"/>
      <c r="S11" s="68" t="s">
        <v>55</v>
      </c>
      <c r="T11" s="68" t="s">
        <v>31</v>
      </c>
      <c r="U11" s="69" t="s">
        <v>47</v>
      </c>
      <c r="V11" s="69" t="s">
        <v>37</v>
      </c>
      <c r="W11" s="69" t="s">
        <v>38</v>
      </c>
      <c r="X11" s="69"/>
      <c r="Y11" s="69" t="s">
        <v>48</v>
      </c>
    </row>
    <row r="12" spans="1:25" s="15" customFormat="1" ht="51" customHeight="1">
      <c r="A12" s="52" t="str">
        <f t="shared" si="0"/>
        <v>★※SMC MAGELLAN</v>
      </c>
      <c r="B12" s="53" t="str">
        <f t="shared" si="1"/>
        <v>2629W</v>
      </c>
      <c r="C12" s="71" t="str">
        <f t="shared" si="2"/>
        <v>7/16</v>
      </c>
      <c r="D12" s="54" t="str">
        <f t="shared" ref="D12:D13" si="14">TEXT(C12,"aaa")</f>
        <v>木</v>
      </c>
      <c r="E12" s="67" t="str">
        <f t="shared" si="3"/>
        <v>7/16</v>
      </c>
      <c r="F12" s="67" t="str">
        <f t="shared" ref="F12:F13" si="15">TEXT(E12,"aaa")</f>
        <v>木</v>
      </c>
      <c r="G12" s="54" t="str">
        <f t="shared" si="4"/>
        <v>7/21</v>
      </c>
      <c r="H12" s="54" t="str">
        <f t="shared" ref="H12:H13" si="16">TEXT(G12,"aaa")</f>
        <v>火</v>
      </c>
      <c r="I12" s="54" t="str">
        <f t="shared" si="5"/>
        <v>7/21</v>
      </c>
      <c r="J12" s="54" t="str">
        <f t="shared" ref="J12:J13" si="17">TEXT(I12,"aaa")</f>
        <v>火</v>
      </c>
      <c r="K12" s="55" t="str">
        <f t="shared" si="6"/>
        <v>7/25</v>
      </c>
      <c r="L12" s="56" t="str">
        <f t="shared" ref="L12:L13" si="18">TEXT(K12,"aaa")</f>
        <v>土</v>
      </c>
      <c r="M12" s="47"/>
      <c r="N12" s="47"/>
      <c r="O12" s="47"/>
      <c r="P12" s="47"/>
      <c r="S12" s="68" t="s">
        <v>54</v>
      </c>
      <c r="T12" s="68" t="s">
        <v>32</v>
      </c>
      <c r="U12" s="69" t="s">
        <v>39</v>
      </c>
      <c r="V12" s="69" t="s">
        <v>39</v>
      </c>
      <c r="W12" s="69" t="s">
        <v>40</v>
      </c>
      <c r="X12" s="69"/>
      <c r="Y12" s="69" t="s">
        <v>49</v>
      </c>
    </row>
    <row r="13" spans="1:25" s="15" customFormat="1" ht="51" customHeight="1">
      <c r="A13" s="52" t="str">
        <f t="shared" si="0"/>
        <v>※SMC COLUMBUS</v>
      </c>
      <c r="B13" s="53" t="str">
        <f t="shared" si="1"/>
        <v>2630W</v>
      </c>
      <c r="C13" s="71" t="str">
        <f t="shared" si="2"/>
        <v>7/23</v>
      </c>
      <c r="D13" s="54" t="str">
        <f t="shared" si="14"/>
        <v>木</v>
      </c>
      <c r="E13" s="54" t="str">
        <f t="shared" si="3"/>
        <v>7/24</v>
      </c>
      <c r="F13" s="54" t="str">
        <f t="shared" si="15"/>
        <v>金</v>
      </c>
      <c r="G13" s="54" t="str">
        <f t="shared" si="4"/>
        <v>7/28</v>
      </c>
      <c r="H13" s="54" t="str">
        <f t="shared" si="16"/>
        <v>火</v>
      </c>
      <c r="I13" s="54" t="str">
        <f t="shared" si="5"/>
        <v>7/28</v>
      </c>
      <c r="J13" s="54" t="str">
        <f t="shared" si="17"/>
        <v>火</v>
      </c>
      <c r="K13" s="55" t="str">
        <f t="shared" si="6"/>
        <v>8/1</v>
      </c>
      <c r="L13" s="56" t="str">
        <f t="shared" si="18"/>
        <v>土</v>
      </c>
      <c r="M13" s="57"/>
      <c r="N13" s="57"/>
      <c r="O13" s="57"/>
      <c r="P13" s="57"/>
      <c r="S13" s="68" t="s">
        <v>55</v>
      </c>
      <c r="T13" s="68" t="s">
        <v>33</v>
      </c>
      <c r="U13" s="68" t="s">
        <v>50</v>
      </c>
      <c r="V13" s="68" t="s">
        <v>41</v>
      </c>
      <c r="W13" s="68" t="s">
        <v>42</v>
      </c>
      <c r="X13" s="68"/>
      <c r="Y13" s="68" t="s">
        <v>51</v>
      </c>
    </row>
    <row r="14" spans="1:25" s="15" customFormat="1" ht="51" customHeight="1">
      <c r="A14" s="52" t="str">
        <f t="shared" si="0"/>
        <v>※SMC MAGELLAN</v>
      </c>
      <c r="B14" s="53" t="str">
        <f t="shared" si="1"/>
        <v>2631W</v>
      </c>
      <c r="C14" s="71" t="str">
        <f t="shared" si="2"/>
        <v>7/30</v>
      </c>
      <c r="D14" s="54" t="str">
        <f t="shared" ref="D14:D16" si="19">TEXT(C14,"aaa")</f>
        <v>木</v>
      </c>
      <c r="E14" s="54" t="str">
        <f t="shared" si="3"/>
        <v>7/31</v>
      </c>
      <c r="F14" s="54" t="str">
        <f t="shared" ref="F14:F16" si="20">TEXT(E14,"aaa")</f>
        <v>金</v>
      </c>
      <c r="G14" s="54" t="str">
        <f t="shared" si="4"/>
        <v>8/4</v>
      </c>
      <c r="H14" s="54" t="str">
        <f t="shared" ref="H14:H16" si="21">TEXT(G14,"aaa")</f>
        <v>火</v>
      </c>
      <c r="I14" s="54" t="str">
        <f t="shared" si="5"/>
        <v>8/4</v>
      </c>
      <c r="J14" s="54" t="str">
        <f t="shared" ref="J14:J16" si="22">TEXT(I14,"aaa")</f>
        <v>火</v>
      </c>
      <c r="K14" s="55" t="str">
        <f t="shared" si="6"/>
        <v>8/8</v>
      </c>
      <c r="L14" s="56" t="str">
        <f t="shared" ref="L14:L16" si="23">TEXT(K14,"aaa")</f>
        <v>土</v>
      </c>
      <c r="M14" s="57"/>
      <c r="N14" s="57"/>
      <c r="O14" s="57"/>
      <c r="P14" s="57"/>
      <c r="S14" s="52" t="s">
        <v>54</v>
      </c>
      <c r="T14" s="68" t="s">
        <v>34</v>
      </c>
      <c r="U14" s="68" t="s">
        <v>52</v>
      </c>
      <c r="V14" s="68" t="s">
        <v>43</v>
      </c>
      <c r="W14" s="68" t="s">
        <v>44</v>
      </c>
      <c r="X14" s="68"/>
      <c r="Y14" s="68" t="s">
        <v>53</v>
      </c>
    </row>
    <row r="15" spans="1:25" s="15" customFormat="1" ht="51" customHeight="1">
      <c r="A15" s="52" t="str">
        <f t="shared" si="0"/>
        <v>※SMC COLUMBUS</v>
      </c>
      <c r="B15" s="53" t="str">
        <f t="shared" si="1"/>
        <v>2632W</v>
      </c>
      <c r="C15" s="71" t="str">
        <f t="shared" si="2"/>
        <v>8/6</v>
      </c>
      <c r="D15" s="54" t="str">
        <f t="shared" si="19"/>
        <v>木</v>
      </c>
      <c r="E15" s="54" t="str">
        <f t="shared" si="3"/>
        <v>8/7</v>
      </c>
      <c r="F15" s="54" t="str">
        <f t="shared" si="20"/>
        <v>金</v>
      </c>
      <c r="G15" s="54" t="str">
        <f t="shared" si="4"/>
        <v>8/11</v>
      </c>
      <c r="H15" s="54" t="str">
        <f t="shared" si="21"/>
        <v>火</v>
      </c>
      <c r="I15" s="54" t="str">
        <f t="shared" si="5"/>
        <v>8/11</v>
      </c>
      <c r="J15" s="54" t="str">
        <f t="shared" si="22"/>
        <v>火</v>
      </c>
      <c r="K15" s="55" t="str">
        <f t="shared" si="6"/>
        <v>8/15</v>
      </c>
      <c r="L15" s="56" t="str">
        <f t="shared" si="23"/>
        <v>土</v>
      </c>
      <c r="M15" s="60"/>
      <c r="N15" s="60"/>
      <c r="O15" s="60"/>
      <c r="P15" s="60"/>
      <c r="S15" s="68" t="s">
        <v>55</v>
      </c>
      <c r="T15" s="68" t="s">
        <v>56</v>
      </c>
      <c r="U15" s="68" t="s">
        <v>57</v>
      </c>
      <c r="V15" s="68" t="s">
        <v>58</v>
      </c>
      <c r="W15" s="68" t="s">
        <v>59</v>
      </c>
      <c r="X15" s="68"/>
      <c r="Y15" s="68" t="s">
        <v>60</v>
      </c>
    </row>
    <row r="16" spans="1:25" s="15" customFormat="1" ht="51" customHeight="1">
      <c r="A16" s="52" t="str">
        <f t="shared" si="0"/>
        <v>※SMC MAGELLAN</v>
      </c>
      <c r="B16" s="53" t="str">
        <f t="shared" si="1"/>
        <v>2633W</v>
      </c>
      <c r="C16" s="71" t="str">
        <f t="shared" si="2"/>
        <v>8/13</v>
      </c>
      <c r="D16" s="54" t="str">
        <f t="shared" si="19"/>
        <v>木</v>
      </c>
      <c r="E16" s="54" t="str">
        <f t="shared" si="3"/>
        <v>8/14</v>
      </c>
      <c r="F16" s="54" t="str">
        <f t="shared" si="20"/>
        <v>金</v>
      </c>
      <c r="G16" s="54" t="str">
        <f t="shared" si="4"/>
        <v>8/18</v>
      </c>
      <c r="H16" s="54" t="str">
        <f t="shared" si="21"/>
        <v>火</v>
      </c>
      <c r="I16" s="54" t="str">
        <f t="shared" si="5"/>
        <v>8/18</v>
      </c>
      <c r="J16" s="54" t="str">
        <f t="shared" si="22"/>
        <v>火</v>
      </c>
      <c r="K16" s="55" t="str">
        <f t="shared" si="6"/>
        <v>8/22</v>
      </c>
      <c r="L16" s="56" t="str">
        <f t="shared" si="23"/>
        <v>土</v>
      </c>
      <c r="M16" s="18"/>
      <c r="N16" s="19"/>
      <c r="O16" s="19"/>
      <c r="P16" s="50"/>
      <c r="Q16" s="50"/>
      <c r="R16" s="50"/>
      <c r="S16" s="68" t="s">
        <v>54</v>
      </c>
      <c r="T16" s="68" t="s">
        <v>61</v>
      </c>
      <c r="U16" s="68" t="s">
        <v>62</v>
      </c>
      <c r="V16" s="68" t="s">
        <v>63</v>
      </c>
      <c r="W16" s="68" t="s">
        <v>64</v>
      </c>
      <c r="X16" s="68"/>
      <c r="Y16" s="68" t="s">
        <v>65</v>
      </c>
    </row>
    <row r="17" spans="1:25" s="19" customFormat="1" ht="51" customHeight="1">
      <c r="A17" s="52" t="str">
        <f t="shared" ref="A17:A18" si="24">IF(AND(D17="木",F17="金"),S17,"★"&amp;S17)</f>
        <v>※SMC COLUMBUS</v>
      </c>
      <c r="B17" s="53" t="str">
        <f t="shared" ref="B17:B18" si="25">T17</f>
        <v>2634W</v>
      </c>
      <c r="C17" s="71" t="str">
        <f t="shared" ref="C17:C18" si="26">U17</f>
        <v>8/20</v>
      </c>
      <c r="D17" s="54" t="str">
        <f t="shared" ref="D17:D18" si="27">TEXT(C17,"aaa")</f>
        <v>木</v>
      </c>
      <c r="E17" s="54" t="str">
        <f t="shared" ref="E17:E18" si="28">V17</f>
        <v>8/21</v>
      </c>
      <c r="F17" s="54" t="str">
        <f t="shared" ref="F17:F18" si="29">TEXT(E17,"aaa")</f>
        <v>金</v>
      </c>
      <c r="G17" s="54" t="str">
        <f t="shared" ref="G17:G18" si="30">W17</f>
        <v>8/25</v>
      </c>
      <c r="H17" s="54" t="str">
        <f t="shared" ref="H17:H18" si="31">TEXT(G17,"aaa")</f>
        <v>火</v>
      </c>
      <c r="I17" s="54" t="str">
        <f t="shared" ref="I17:I18" si="32">G17</f>
        <v>8/25</v>
      </c>
      <c r="J17" s="54" t="str">
        <f t="shared" ref="J17:J18" si="33">TEXT(I17,"aaa")</f>
        <v>火</v>
      </c>
      <c r="K17" s="55" t="str">
        <f t="shared" ref="K17:K18" si="34">Y17</f>
        <v>8/29</v>
      </c>
      <c r="L17" s="56" t="str">
        <f t="shared" ref="L17:L18" si="35">TEXT(K17,"aaa")</f>
        <v>土</v>
      </c>
      <c r="M17" s="18"/>
      <c r="P17" s="66"/>
      <c r="Q17" s="66"/>
      <c r="R17" s="66"/>
      <c r="S17" s="70" t="s">
        <v>55</v>
      </c>
      <c r="T17" s="70" t="s">
        <v>66</v>
      </c>
      <c r="U17" s="70" t="s">
        <v>67</v>
      </c>
      <c r="V17" s="70" t="s">
        <v>68</v>
      </c>
      <c r="W17" s="70" t="s">
        <v>69</v>
      </c>
      <c r="X17" s="70"/>
      <c r="Y17" s="70" t="s">
        <v>70</v>
      </c>
    </row>
    <row r="18" spans="1:25" s="15" customFormat="1" ht="51" customHeight="1">
      <c r="A18" s="65" t="str">
        <f t="shared" si="24"/>
        <v>※SMC MAGELLAN</v>
      </c>
      <c r="B18" s="64" t="str">
        <f t="shared" si="25"/>
        <v>2635W</v>
      </c>
      <c r="C18" s="72" t="str">
        <f t="shared" si="26"/>
        <v>8/27</v>
      </c>
      <c r="D18" s="63" t="str">
        <f t="shared" si="27"/>
        <v>木</v>
      </c>
      <c r="E18" s="63" t="str">
        <f t="shared" si="28"/>
        <v>8/28</v>
      </c>
      <c r="F18" s="63" t="str">
        <f t="shared" si="29"/>
        <v>金</v>
      </c>
      <c r="G18" s="63" t="str">
        <f t="shared" si="30"/>
        <v>9/1</v>
      </c>
      <c r="H18" s="63" t="str">
        <f t="shared" si="31"/>
        <v>火</v>
      </c>
      <c r="I18" s="63" t="str">
        <f t="shared" si="32"/>
        <v>9/1</v>
      </c>
      <c r="J18" s="63" t="str">
        <f t="shared" si="33"/>
        <v>火</v>
      </c>
      <c r="K18" s="62" t="str">
        <f t="shared" si="34"/>
        <v>9/5</v>
      </c>
      <c r="L18" s="61" t="str">
        <f t="shared" si="35"/>
        <v>土</v>
      </c>
      <c r="M18" s="18"/>
      <c r="N18" s="19"/>
      <c r="O18" s="19"/>
      <c r="P18" s="16"/>
      <c r="Q18" s="16"/>
      <c r="R18" s="16"/>
      <c r="S18" s="17" t="s">
        <v>54</v>
      </c>
      <c r="T18" s="16" t="s">
        <v>71</v>
      </c>
      <c r="U18" s="15" t="s">
        <v>72</v>
      </c>
      <c r="V18" s="15" t="s">
        <v>73</v>
      </c>
      <c r="W18" s="15" t="s">
        <v>74</v>
      </c>
      <c r="Y18" s="15" t="s">
        <v>75</v>
      </c>
    </row>
    <row r="19" spans="1:25" s="15" customFormat="1" ht="51" customHeight="1">
      <c r="M19" s="18"/>
      <c r="N19" s="19"/>
      <c r="O19" s="19"/>
      <c r="P19" s="49"/>
      <c r="Q19" s="49"/>
      <c r="R19" s="49"/>
      <c r="S19" s="17"/>
      <c r="T19" s="49"/>
    </row>
    <row r="20" spans="1:25" s="15" customFormat="1" ht="45" customHeight="1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/>
      <c r="O20" s="19"/>
      <c r="P20" s="16"/>
      <c r="Q20" s="16"/>
      <c r="R20" s="16"/>
      <c r="S20" s="17"/>
      <c r="T20" s="16"/>
    </row>
    <row r="21" spans="1:25" s="15" customFormat="1" ht="11.25" customHeight="1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  <c r="O21" s="19"/>
      <c r="P21" s="16"/>
      <c r="Q21" s="16"/>
      <c r="R21" s="16"/>
      <c r="S21" s="17"/>
      <c r="T21" s="16"/>
    </row>
    <row r="22" spans="1:25" s="15" customFormat="1" ht="45" customHeight="1">
      <c r="M22" s="18"/>
      <c r="N22" s="19"/>
      <c r="O22" s="19"/>
      <c r="P22" s="16"/>
      <c r="Q22" s="16"/>
      <c r="R22" s="16"/>
      <c r="S22" s="17"/>
      <c r="T22" s="16"/>
    </row>
    <row r="23" spans="1:25" s="15" customFormat="1" ht="47.25" customHeight="1">
      <c r="M23" s="18"/>
      <c r="N23" s="19"/>
      <c r="O23" s="19"/>
      <c r="P23" s="16"/>
      <c r="Q23" s="16"/>
      <c r="R23" s="16"/>
      <c r="S23" s="17"/>
      <c r="T23" s="16"/>
    </row>
    <row r="24" spans="1:25" s="15" customFormat="1" ht="47.25" customHeight="1" thickBot="1">
      <c r="A24" s="20" t="s">
        <v>4</v>
      </c>
      <c r="B24" s="92" t="s">
        <v>5</v>
      </c>
      <c r="C24" s="93"/>
      <c r="D24" s="94"/>
      <c r="E24" s="21" t="s">
        <v>17</v>
      </c>
      <c r="F24" s="22"/>
      <c r="G24" s="22"/>
      <c r="H24" s="22"/>
      <c r="I24" s="22"/>
      <c r="J24" s="22"/>
      <c r="K24" s="22"/>
      <c r="L24" s="23"/>
      <c r="M24" s="18"/>
      <c r="N24" s="19"/>
      <c r="O24" s="19"/>
      <c r="P24" s="16"/>
      <c r="Q24" s="16"/>
      <c r="R24" s="16"/>
      <c r="S24" s="17"/>
      <c r="T24" s="16"/>
    </row>
    <row r="25" spans="1:25" s="15" customFormat="1" ht="49.5" customHeight="1" thickTop="1">
      <c r="A25" s="95" t="s">
        <v>6</v>
      </c>
      <c r="B25" s="97" t="s">
        <v>18</v>
      </c>
      <c r="C25" s="98"/>
      <c r="D25" s="99"/>
      <c r="E25" s="24" t="s">
        <v>19</v>
      </c>
      <c r="F25" s="25"/>
      <c r="G25" s="24"/>
      <c r="H25" s="25"/>
      <c r="I25" s="26"/>
      <c r="J25" s="27"/>
      <c r="K25" s="27"/>
      <c r="L25" s="28" t="s">
        <v>20</v>
      </c>
      <c r="N25" s="19"/>
      <c r="O25" s="19"/>
      <c r="P25" s="16"/>
      <c r="Q25" s="16"/>
      <c r="R25" s="16"/>
      <c r="S25" s="17"/>
      <c r="T25" s="16"/>
    </row>
    <row r="26" spans="1:25" s="15" customFormat="1" ht="49.5" customHeight="1">
      <c r="A26" s="96"/>
      <c r="B26" s="100"/>
      <c r="C26" s="101"/>
      <c r="D26" s="102"/>
      <c r="E26" s="29" t="s">
        <v>21</v>
      </c>
      <c r="F26" s="30"/>
      <c r="G26" s="29"/>
      <c r="H26" s="30"/>
      <c r="I26" s="31"/>
      <c r="J26" s="32"/>
      <c r="K26" s="32"/>
      <c r="L26" s="33"/>
      <c r="N26" s="19"/>
      <c r="O26" s="19"/>
      <c r="P26" s="16"/>
      <c r="Q26" s="16"/>
      <c r="R26" s="16"/>
      <c r="S26" s="17"/>
      <c r="T26" s="16"/>
    </row>
    <row r="27" spans="1:25" s="15" customFormat="1" ht="49.5" customHeight="1">
      <c r="A27" s="103" t="s">
        <v>7</v>
      </c>
      <c r="B27" s="104" t="s">
        <v>22</v>
      </c>
      <c r="C27" s="105"/>
      <c r="D27" s="106"/>
      <c r="E27" s="34" t="s">
        <v>23</v>
      </c>
      <c r="F27" s="35"/>
      <c r="G27" s="34"/>
      <c r="H27" s="35"/>
      <c r="I27" s="36"/>
      <c r="J27" s="37"/>
      <c r="K27" s="37"/>
      <c r="L27" s="38" t="s">
        <v>24</v>
      </c>
      <c r="N27" s="19"/>
      <c r="O27" s="19"/>
      <c r="P27" s="16"/>
      <c r="Q27" s="16"/>
      <c r="R27" s="16"/>
      <c r="S27" s="17"/>
      <c r="T27" s="16"/>
    </row>
    <row r="28" spans="1:25" s="15" customFormat="1" ht="49.5" customHeight="1">
      <c r="A28" s="103"/>
      <c r="B28" s="100"/>
      <c r="C28" s="101"/>
      <c r="D28" s="102"/>
      <c r="E28" s="39" t="s">
        <v>25</v>
      </c>
      <c r="F28" s="40"/>
      <c r="G28" s="39"/>
      <c r="H28" s="40"/>
      <c r="I28" s="41"/>
      <c r="J28" s="42"/>
      <c r="K28" s="42"/>
      <c r="L28" s="43"/>
      <c r="N28" s="19"/>
      <c r="O28" s="19"/>
      <c r="P28" s="16"/>
      <c r="Q28" s="16"/>
      <c r="R28" s="16"/>
      <c r="S28" s="17"/>
      <c r="T28" s="16"/>
    </row>
    <row r="29" spans="1:25" s="15" customFormat="1" ht="41.25" customHeight="1">
      <c r="N29" s="19"/>
      <c r="O29" s="19"/>
      <c r="P29" s="16"/>
      <c r="Q29" s="16"/>
      <c r="R29" s="16"/>
      <c r="S29" s="17"/>
      <c r="T29" s="16"/>
    </row>
    <row r="30" spans="1:25" s="15" customFormat="1" ht="41.25" customHeight="1">
      <c r="M30" s="18"/>
      <c r="N30" s="19"/>
      <c r="O30" s="19"/>
      <c r="P30" s="16"/>
      <c r="Q30" s="16"/>
      <c r="R30" s="16"/>
      <c r="S30" s="17"/>
      <c r="T30" s="16"/>
    </row>
    <row r="31" spans="1:25" ht="41.25" customHeight="1"/>
    <row r="32" spans="1:25" ht="31.5" customHeight="1"/>
    <row r="33" ht="31.5" customHeight="1"/>
  </sheetData>
  <mergeCells count="27">
    <mergeCell ref="B24:D24"/>
    <mergeCell ref="A25:A26"/>
    <mergeCell ref="B25:D26"/>
    <mergeCell ref="A27:A28"/>
    <mergeCell ref="B27:D28"/>
    <mergeCell ref="M1:Q1"/>
    <mergeCell ref="K5:L5"/>
    <mergeCell ref="O5:P5"/>
    <mergeCell ref="C6:D8"/>
    <mergeCell ref="E6:F8"/>
    <mergeCell ref="G6:H8"/>
    <mergeCell ref="I6:J8"/>
    <mergeCell ref="K6:L8"/>
    <mergeCell ref="O6:P6"/>
    <mergeCell ref="O7:P7"/>
    <mergeCell ref="A3:C3"/>
    <mergeCell ref="K3:L3"/>
    <mergeCell ref="P3:Q3"/>
    <mergeCell ref="A5:A9"/>
    <mergeCell ref="B5:B9"/>
    <mergeCell ref="K9:L9"/>
    <mergeCell ref="O9:P9"/>
    <mergeCell ref="C5:F5"/>
    <mergeCell ref="G5:H5"/>
    <mergeCell ref="I5:J5"/>
    <mergeCell ref="G9:H9"/>
    <mergeCell ref="I9:J9"/>
  </mergeCells>
  <phoneticPr fontId="6"/>
  <pageMargins left="0.9055118110236221" right="0.51181102362204722" top="0.74803149606299213" bottom="0.74803149606299213" header="0.31496062992125984" footer="0.31496062992125984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大連</vt:lpstr>
      <vt:lpstr>大連!Print_Area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2026-07-03T01:23:27Z</cp:lastPrinted>
  <dcterms:created xsi:type="dcterms:W3CDTF">2016-08-19T04:56:58Z</dcterms:created>
  <dcterms:modified xsi:type="dcterms:W3CDTF">2026-07-03T01:23:38Z</dcterms:modified>
</cp:coreProperties>
</file>