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4B167F5C-296E-4938-9EA1-131451B81791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ハンブルグ(西)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'ハンブルグ(西)'!$A$1:$S$27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5" i="1" l="1"/>
  <c r="B15" i="1"/>
  <c r="C15" i="1"/>
  <c r="D15" i="1" s="1"/>
  <c r="G15" i="1"/>
  <c r="H15" i="1" s="1"/>
  <c r="I15" i="1"/>
  <c r="J15" i="1" s="1"/>
  <c r="K15" i="1"/>
  <c r="L15" i="1" s="1"/>
  <c r="AE13" i="1"/>
  <c r="AE14" i="1"/>
  <c r="B13" i="1"/>
  <c r="C13" i="1"/>
  <c r="E13" i="1" s="1"/>
  <c r="F13" i="1" s="1"/>
  <c r="G13" i="1"/>
  <c r="H13" i="1" s="1"/>
  <c r="I13" i="1"/>
  <c r="J13" i="1" s="1"/>
  <c r="K13" i="1"/>
  <c r="L13" i="1" s="1"/>
  <c r="B14" i="1"/>
  <c r="C14" i="1"/>
  <c r="D14" i="1" s="1"/>
  <c r="G14" i="1"/>
  <c r="H14" i="1" s="1"/>
  <c r="I14" i="1"/>
  <c r="J14" i="1" s="1"/>
  <c r="K14" i="1"/>
  <c r="L14" i="1" s="1"/>
  <c r="AE10" i="1"/>
  <c r="AE11" i="1"/>
  <c r="AE12" i="1"/>
  <c r="E15" i="1" l="1"/>
  <c r="F15" i="1" s="1"/>
  <c r="A15" i="1" s="1"/>
  <c r="D13" i="1"/>
  <c r="A13" i="1" s="1"/>
  <c r="E14" i="1"/>
  <c r="F14" i="1" s="1"/>
  <c r="A14" i="1" s="1"/>
  <c r="C11" i="1"/>
  <c r="D11" i="1" s="1"/>
  <c r="B10" i="1"/>
  <c r="C10" i="1"/>
  <c r="D10" i="1" s="1"/>
  <c r="G10" i="1"/>
  <c r="H10" i="1" s="1"/>
  <c r="I10" i="1"/>
  <c r="J10" i="1" s="1"/>
  <c r="K10" i="1"/>
  <c r="L10" i="1" s="1"/>
  <c r="B11" i="1"/>
  <c r="G11" i="1"/>
  <c r="H11" i="1" s="1"/>
  <c r="I11" i="1"/>
  <c r="J11" i="1" s="1"/>
  <c r="K11" i="1"/>
  <c r="L11" i="1" s="1"/>
  <c r="B12" i="1"/>
  <c r="C12" i="1"/>
  <c r="D12" i="1" s="1"/>
  <c r="G12" i="1"/>
  <c r="H12" i="1" s="1"/>
  <c r="I12" i="1"/>
  <c r="J12" i="1" s="1"/>
  <c r="K12" i="1"/>
  <c r="L12" i="1" s="1"/>
  <c r="E12" i="1" l="1"/>
  <c r="F12" i="1" s="1"/>
  <c r="A12" i="1" s="1"/>
  <c r="E11" i="1"/>
  <c r="F11" i="1" s="1"/>
  <c r="A11" i="1" s="1"/>
  <c r="E10" i="1"/>
  <c r="F10" i="1" s="1"/>
  <c r="A10" i="1" s="1"/>
</calcChain>
</file>

<file path=xl/sharedStrings.xml><?xml version="1.0" encoding="utf-8"?>
<sst xmlns="http://schemas.openxmlformats.org/spreadsheetml/2006/main" count="76" uniqueCount="64">
  <si>
    <t>連絡先：大阪海運
TEL：06-7730-1075/FAX：06-7730-1088</t>
    <rPh sb="0" eb="3">
      <t>レンラクサキ</t>
    </rPh>
    <phoneticPr fontId="6"/>
  </si>
  <si>
    <t>From Osaka / Kobe</t>
    <phoneticPr fontId="6"/>
  </si>
  <si>
    <t xml:space="preserve">UPDATED :  </t>
    <phoneticPr fontId="15"/>
  </si>
  <si>
    <t>VESSEL</t>
    <phoneticPr fontId="6"/>
  </si>
  <si>
    <t>VOY</t>
  </si>
  <si>
    <t>CFS CUT</t>
  </si>
  <si>
    <t>ETA</t>
    <phoneticPr fontId="6"/>
  </si>
  <si>
    <t>ETD</t>
    <phoneticPr fontId="6"/>
  </si>
  <si>
    <t>ETA</t>
    <phoneticPr fontId="6"/>
  </si>
  <si>
    <t>OSA</t>
    <phoneticPr fontId="6"/>
  </si>
  <si>
    <t>KOB</t>
    <phoneticPr fontId="6"/>
  </si>
  <si>
    <t>HAM</t>
    <phoneticPr fontId="6"/>
  </si>
  <si>
    <t>0 DAYS</t>
    <phoneticPr fontId="6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</si>
  <si>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</si>
  <si>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</si>
  <si>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</si>
  <si>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　　　　　　  HAMBURG SCHEDULE - 関西</t>
    <rPh sb="27" eb="29">
      <t>カンサイ</t>
    </rPh>
    <phoneticPr fontId="3"/>
  </si>
  <si>
    <t>46 DAYS</t>
    <phoneticPr fontId="6"/>
  </si>
  <si>
    <t xml:space="preserve">(株)大運　六甲物流センター
</t>
    <rPh sb="0" eb="3">
      <t>カブ</t>
    </rPh>
    <rPh sb="3" eb="4">
      <t>オオ</t>
    </rPh>
    <rPh sb="4" eb="5">
      <t>ウン</t>
    </rPh>
    <rPh sb="6" eb="8">
      <t>ロッコウ</t>
    </rPh>
    <rPh sb="8" eb="10">
      <t>ブツリュウ</t>
    </rPh>
    <phoneticPr fontId="3"/>
  </si>
  <si>
    <t>兵庫県神戸市東灘区向洋町東3</t>
    <phoneticPr fontId="6"/>
  </si>
  <si>
    <t>NACCS：3GW22</t>
    <phoneticPr fontId="6"/>
  </si>
  <si>
    <t>TEL : 078-857-0340    FAX : 078-857-1376</t>
    <phoneticPr fontId="6"/>
  </si>
  <si>
    <t xml:space="preserve">(株)大運　南港外貿雑貨センターQ-1号上屋
</t>
    <rPh sb="0" eb="3">
      <t>カブ</t>
    </rPh>
    <rPh sb="3" eb="4">
      <t>オオ</t>
    </rPh>
    <rPh sb="4" eb="5">
      <t>ウン</t>
    </rPh>
    <rPh sb="6" eb="8">
      <t>ナンコウ</t>
    </rPh>
    <rPh sb="8" eb="9">
      <t>ソト</t>
    </rPh>
    <rPh sb="9" eb="10">
      <t>ボウ</t>
    </rPh>
    <rPh sb="10" eb="12">
      <t>ザッカ</t>
    </rPh>
    <rPh sb="19" eb="20">
      <t>ゴウ</t>
    </rPh>
    <rPh sb="20" eb="22">
      <t>ウワヤ</t>
    </rPh>
    <phoneticPr fontId="15"/>
  </si>
  <si>
    <t>NACCS：4IDC4</t>
    <phoneticPr fontId="6"/>
  </si>
  <si>
    <t>大阪市住之江区南港中6-7</t>
    <phoneticPr fontId="6"/>
  </si>
  <si>
    <t>TEL : 06-6612-4020  FAX : 06-6612-7298</t>
    <phoneticPr fontId="6"/>
  </si>
  <si>
    <t>SL</t>
    <phoneticPr fontId="6"/>
  </si>
  <si>
    <t>大阪 CFS</t>
    <rPh sb="0" eb="2">
      <t>オオサカ</t>
    </rPh>
    <phoneticPr fontId="6"/>
  </si>
  <si>
    <t>神戸 CFS</t>
    <rPh sb="0" eb="2">
      <t>コウベ</t>
    </rPh>
    <phoneticPr fontId="6"/>
  </si>
  <si>
    <t>ADDISON</t>
  </si>
  <si>
    <t>NYK PAULA</t>
  </si>
  <si>
    <t>2026/07/08 (水)</t>
  </si>
  <si>
    <t>015W</t>
  </si>
  <si>
    <t>2026/07/14 (火)</t>
  </si>
  <si>
    <t>2026/07/15 (水)</t>
  </si>
  <si>
    <t>2026/09/05 (土)</t>
  </si>
  <si>
    <t>063W</t>
  </si>
  <si>
    <t>2026/07/21 (火)</t>
  </si>
  <si>
    <t>2026/07/22 (水)</t>
  </si>
  <si>
    <t>2026/09/12 (土)</t>
  </si>
  <si>
    <t>1045W</t>
  </si>
  <si>
    <t>2026/07/28 (火)</t>
  </si>
  <si>
    <t>2026/07/29 (水)</t>
  </si>
  <si>
    <t>2026/09/19 (土)</t>
  </si>
  <si>
    <t>※IRENES RALLY</t>
  </si>
  <si>
    <t>旧</t>
    <rPh sb="0" eb="1">
      <t>キュウ</t>
    </rPh>
    <phoneticPr fontId="37"/>
  </si>
  <si>
    <t>最終</t>
    <rPh sb="0" eb="2">
      <t>サイシュウ</t>
    </rPh>
    <phoneticPr fontId="37"/>
  </si>
  <si>
    <t>IRENES RALLY</t>
  </si>
  <si>
    <t>017W</t>
  </si>
  <si>
    <t>2026/08/04 (火)</t>
  </si>
  <si>
    <t>2026/08/05 (水)</t>
  </si>
  <si>
    <t>2026/09/26 (土)</t>
  </si>
  <si>
    <t>065W</t>
  </si>
  <si>
    <t>2026/08/11 (火)</t>
  </si>
  <si>
    <t>2026/08/12 (水)</t>
  </si>
  <si>
    <t>2026/10/03 (土)</t>
  </si>
  <si>
    <t>*１　国内消防法該当品受託不可</t>
    <phoneticPr fontId="6"/>
  </si>
  <si>
    <t>ADDISON*１</t>
    <phoneticPr fontId="6"/>
  </si>
  <si>
    <t>019W</t>
  </si>
  <si>
    <t>2026/08/19 (水)</t>
  </si>
  <si>
    <t>2026/08/25 (火)</t>
  </si>
  <si>
    <t>2026/08/26 (水)</t>
  </si>
  <si>
    <t>2026/10/17 (土)</t>
  </si>
  <si>
    <t>ADDISON*1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</si>
</sst>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3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b/>
      <sz val="22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30"/>
      <color rgb="FFFF0000"/>
      <name val="Meiryo UI"/>
      <family val="3"/>
      <charset val="128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6"/>
      <name val="Segoe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3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7" fillId="0" borderId="0"/>
    <xf numFmtId="0" fontId="28" fillId="0" borderId="0" applyBorder="0"/>
    <xf numFmtId="179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30" fillId="0" borderId="0"/>
    <xf numFmtId="0" fontId="30" fillId="0" borderId="0"/>
  </cellStyleXfs>
  <cellXfs count="111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/>
    <xf numFmtId="0" fontId="12" fillId="0" borderId="0" xfId="1" applyFont="1" applyAlignment="1"/>
    <xf numFmtId="0" fontId="13" fillId="0" borderId="0" xfId="1" applyFont="1" applyFill="1" applyAlignment="1">
      <alignment horizontal="left" vertical="center"/>
    </xf>
    <xf numFmtId="0" fontId="14" fillId="0" borderId="0" xfId="1" applyFont="1" applyAlignment="1">
      <alignment horizontal="right" vertical="center"/>
    </xf>
    <xf numFmtId="176" fontId="9" fillId="0" borderId="0" xfId="1" applyNumberFormat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22" fillId="0" borderId="7" xfId="1" applyFont="1" applyBorder="1" applyAlignment="1">
      <alignment horizontal="left" vertical="center"/>
    </xf>
    <xf numFmtId="0" fontId="22" fillId="0" borderId="1" xfId="1" applyFont="1" applyBorder="1" applyAlignment="1">
      <alignment vertical="center"/>
    </xf>
    <xf numFmtId="0" fontId="22" fillId="0" borderId="1" xfId="1" applyFont="1" applyBorder="1" applyAlignment="1">
      <alignment horizontal="left" vertical="center"/>
    </xf>
    <xf numFmtId="0" fontId="22" fillId="0" borderId="1" xfId="1" applyFont="1" applyFill="1" applyBorder="1" applyAlignment="1">
      <alignment vertical="center"/>
    </xf>
    <xf numFmtId="0" fontId="22" fillId="0" borderId="8" xfId="1" applyFont="1" applyBorder="1" applyAlignment="1">
      <alignment horizontal="right" vertical="center"/>
    </xf>
    <xf numFmtId="0" fontId="22" fillId="0" borderId="5" xfId="1" applyFont="1" applyBorder="1" applyAlignment="1">
      <alignment horizontal="left" vertical="center"/>
    </xf>
    <xf numFmtId="0" fontId="22" fillId="0" borderId="0" xfId="1" applyFont="1" applyBorder="1" applyAlignment="1">
      <alignment vertical="center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Fill="1" applyBorder="1" applyAlignment="1">
      <alignment vertical="center"/>
    </xf>
    <xf numFmtId="0" fontId="22" fillId="0" borderId="6" xfId="1" applyFont="1" applyBorder="1" applyAlignment="1">
      <alignment horizontal="right" vertical="center"/>
    </xf>
    <xf numFmtId="0" fontId="14" fillId="0" borderId="0" xfId="1" applyFont="1" applyBorder="1" applyAlignment="1">
      <alignment horizontal="right" vertical="center"/>
    </xf>
    <xf numFmtId="0" fontId="22" fillId="0" borderId="2" xfId="1" applyFont="1" applyBorder="1" applyAlignment="1">
      <alignment horizontal="left" vertical="center"/>
    </xf>
    <xf numFmtId="0" fontId="22" fillId="0" borderId="4" xfId="1" applyFont="1" applyBorder="1" applyAlignment="1">
      <alignment vertical="center"/>
    </xf>
    <xf numFmtId="0" fontId="22" fillId="0" borderId="4" xfId="1" applyFont="1" applyBorder="1" applyAlignment="1">
      <alignment horizontal="left" vertical="center"/>
    </xf>
    <xf numFmtId="0" fontId="22" fillId="0" borderId="4" xfId="1" applyFont="1" applyFill="1" applyBorder="1" applyAlignment="1">
      <alignment vertical="center"/>
    </xf>
    <xf numFmtId="0" fontId="22" fillId="0" borderId="3" xfId="1" applyFont="1" applyBorder="1" applyAlignment="1">
      <alignment horizontal="right" vertical="center"/>
    </xf>
    <xf numFmtId="0" fontId="18" fillId="0" borderId="12" xfId="1" applyFont="1" applyBorder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9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8" fillId="3" borderId="14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 applyProtection="1">
      <alignment horizontal="center" vertical="center"/>
      <protection locked="0"/>
    </xf>
    <xf numFmtId="0" fontId="22" fillId="0" borderId="15" xfId="1" applyFont="1" applyBorder="1" applyAlignment="1">
      <alignment horizontal="left" vertical="center"/>
    </xf>
    <xf numFmtId="0" fontId="22" fillId="0" borderId="16" xfId="1" applyFont="1" applyBorder="1" applyAlignment="1">
      <alignment vertical="center"/>
    </xf>
    <xf numFmtId="0" fontId="22" fillId="0" borderId="16" xfId="1" applyFont="1" applyBorder="1" applyAlignment="1">
      <alignment horizontal="left" vertical="center"/>
    </xf>
    <xf numFmtId="0" fontId="22" fillId="0" borderId="16" xfId="1" applyFont="1" applyFill="1" applyBorder="1" applyAlignment="1">
      <alignment vertical="center"/>
    </xf>
    <xf numFmtId="0" fontId="22" fillId="0" borderId="17" xfId="1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/>
    </xf>
    <xf numFmtId="178" fontId="33" fillId="0" borderId="0" xfId="1" applyNumberFormat="1" applyFont="1" applyFill="1" applyBorder="1" applyAlignment="1" applyProtection="1">
      <alignment horizontal="left" vertical="center"/>
      <protection locked="0"/>
    </xf>
    <xf numFmtId="0" fontId="22" fillId="0" borderId="0" xfId="1" applyFont="1" applyBorder="1" applyAlignment="1">
      <alignment horizontal="right" vertical="center"/>
    </xf>
    <xf numFmtId="0" fontId="35" fillId="0" borderId="25" xfId="1" applyFont="1" applyBorder="1" applyAlignment="1">
      <alignment horizontal="left" vertical="center" indent="1"/>
    </xf>
    <xf numFmtId="0" fontId="35" fillId="0" borderId="26" xfId="1" applyFont="1" applyBorder="1" applyAlignment="1">
      <alignment horizontal="center" vertical="center"/>
    </xf>
    <xf numFmtId="178" fontId="35" fillId="0" borderId="26" xfId="1" applyNumberFormat="1" applyFont="1" applyBorder="1" applyAlignment="1" applyProtection="1">
      <alignment horizontal="center" vertical="center"/>
      <protection locked="0"/>
    </xf>
    <xf numFmtId="178" fontId="35" fillId="0" borderId="27" xfId="1" applyNumberFormat="1" applyFont="1" applyBorder="1" applyAlignment="1" applyProtection="1">
      <alignment horizontal="center" vertical="center"/>
      <protection locked="0"/>
    </xf>
    <xf numFmtId="0" fontId="35" fillId="0" borderId="19" xfId="1" applyFont="1" applyBorder="1" applyAlignment="1">
      <alignment horizontal="left" vertical="center" indent="1"/>
    </xf>
    <xf numFmtId="0" fontId="35" fillId="0" borderId="13" xfId="1" applyFont="1" applyBorder="1" applyAlignment="1">
      <alignment horizontal="center" vertical="center"/>
    </xf>
    <xf numFmtId="178" fontId="35" fillId="0" borderId="13" xfId="1" applyNumberFormat="1" applyFont="1" applyBorder="1" applyAlignment="1" applyProtection="1">
      <alignment horizontal="center" vertical="center"/>
      <protection locked="0"/>
    </xf>
    <xf numFmtId="178" fontId="35" fillId="0" borderId="20" xfId="1" applyNumberFormat="1" applyFont="1" applyBorder="1" applyAlignment="1" applyProtection="1">
      <alignment horizontal="center" vertical="center"/>
      <protection locked="0"/>
    </xf>
    <xf numFmtId="0" fontId="27" fillId="0" borderId="33" xfId="11" applyFont="1" applyBorder="1" applyAlignment="1">
      <alignment vertical="top" wrapText="1"/>
    </xf>
    <xf numFmtId="0" fontId="34" fillId="0" borderId="32" xfId="11" applyFont="1" applyBorder="1" applyAlignment="1">
      <alignment vertical="center" wrapText="1" readingOrder="1"/>
    </xf>
    <xf numFmtId="0" fontId="34" fillId="0" borderId="34" xfId="11" applyFont="1" applyBorder="1" applyAlignment="1">
      <alignment vertical="center" wrapText="1" readingOrder="1"/>
    </xf>
    <xf numFmtId="0" fontId="27" fillId="0" borderId="35" xfId="11" applyFont="1" applyBorder="1" applyAlignment="1">
      <alignment vertical="top" wrapText="1"/>
    </xf>
    <xf numFmtId="0" fontId="34" fillId="0" borderId="36" xfId="11" applyFont="1" applyBorder="1" applyAlignment="1">
      <alignment vertical="center" wrapText="1" readingOrder="1"/>
    </xf>
    <xf numFmtId="0" fontId="27" fillId="0" borderId="37" xfId="11" applyFont="1" applyBorder="1" applyAlignment="1">
      <alignment vertical="top" wrapText="1"/>
    </xf>
    <xf numFmtId="0" fontId="9" fillId="0" borderId="0" xfId="1" applyFont="1" applyBorder="1" applyAlignment="1"/>
    <xf numFmtId="0" fontId="12" fillId="0" borderId="0" xfId="1" applyFont="1" applyBorder="1" applyAlignment="1"/>
    <xf numFmtId="0" fontId="27" fillId="0" borderId="0" xfId="11" applyFont="1" applyBorder="1" applyAlignment="1">
      <alignment vertical="top" wrapText="1"/>
    </xf>
    <xf numFmtId="0" fontId="34" fillId="0" borderId="0" xfId="11" applyFont="1" applyBorder="1" applyAlignment="1">
      <alignment vertical="center" wrapText="1" readingOrder="1"/>
    </xf>
    <xf numFmtId="0" fontId="0" fillId="0" borderId="0" xfId="0" applyBorder="1">
      <alignment vertical="center"/>
    </xf>
    <xf numFmtId="178" fontId="36" fillId="0" borderId="13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38" xfId="32" applyFont="1" applyBorder="1" applyAlignment="1">
      <alignment horizontal="left" vertical="center"/>
    </xf>
    <xf numFmtId="0" fontId="35" fillId="0" borderId="21" xfId="1" applyFont="1" applyBorder="1" applyAlignment="1">
      <alignment horizontal="left" vertical="center" indent="1"/>
    </xf>
    <xf numFmtId="0" fontId="35" fillId="0" borderId="22" xfId="1" applyFont="1" applyBorder="1" applyAlignment="1">
      <alignment horizontal="center" vertical="center"/>
    </xf>
    <xf numFmtId="178" fontId="35" fillId="0" borderId="22" xfId="1" applyNumberFormat="1" applyFont="1" applyBorder="1" applyAlignment="1" applyProtection="1">
      <alignment horizontal="center" vertical="center"/>
      <protection locked="0"/>
    </xf>
    <xf numFmtId="178" fontId="35" fillId="0" borderId="23" xfId="1" applyNumberFormat="1" applyFont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6" fillId="3" borderId="21" xfId="1" applyNumberFormat="1" applyFont="1" applyFill="1" applyBorder="1" applyAlignment="1">
      <alignment horizontal="center" vertical="center" wrapText="1"/>
    </xf>
    <xf numFmtId="0" fontId="16" fillId="3" borderId="19" xfId="1" applyNumberFormat="1" applyFont="1" applyFill="1" applyBorder="1" applyAlignment="1">
      <alignment horizontal="center" vertical="center" wrapText="1"/>
    </xf>
    <xf numFmtId="0" fontId="16" fillId="3" borderId="24" xfId="1" applyNumberFormat="1" applyFont="1" applyFill="1" applyBorder="1" applyAlignment="1">
      <alignment horizontal="center" vertical="center" wrapText="1"/>
    </xf>
    <xf numFmtId="0" fontId="16" fillId="3" borderId="22" xfId="1" applyNumberFormat="1" applyFont="1" applyFill="1" applyBorder="1" applyAlignment="1">
      <alignment horizontal="center" vertical="center"/>
    </xf>
    <xf numFmtId="0" fontId="16" fillId="3" borderId="13" xfId="1" applyNumberFormat="1" applyFont="1" applyFill="1" applyBorder="1" applyAlignment="1">
      <alignment horizontal="center" vertical="center"/>
    </xf>
    <xf numFmtId="0" fontId="16" fillId="3" borderId="14" xfId="1" applyNumberFormat="1" applyFont="1" applyFill="1" applyBorder="1" applyAlignment="1">
      <alignment horizontal="center" vertical="center"/>
    </xf>
    <xf numFmtId="0" fontId="16" fillId="3" borderId="22" xfId="1" applyFont="1" applyFill="1" applyBorder="1" applyAlignment="1">
      <alignment horizontal="center" vertical="center"/>
    </xf>
    <xf numFmtId="0" fontId="16" fillId="3" borderId="23" xfId="1" applyFont="1" applyFill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0" fontId="17" fillId="3" borderId="20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 wrapText="1"/>
    </xf>
    <xf numFmtId="0" fontId="21" fillId="0" borderId="30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 wrapText="1"/>
    </xf>
    <xf numFmtId="0" fontId="20" fillId="0" borderId="29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177" fontId="14" fillId="3" borderId="14" xfId="1" applyNumberFormat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177" fontId="18" fillId="3" borderId="14" xfId="1" applyNumberFormat="1" applyFont="1" applyFill="1" applyBorder="1" applyAlignment="1">
      <alignment horizontal="center" vertical="center"/>
    </xf>
  </cellXfs>
  <cellStyles count="33">
    <cellStyle name="date_style" xfId="13" xr:uid="{00000000-0005-0000-0000-000000000000}"/>
    <cellStyle name="Normal" xfId="11" xr:uid="{00000000-0005-0000-0000-000001000000}"/>
    <cellStyle name="Normal 2" xfId="3" xr:uid="{00000000-0005-0000-0000-000002000000}"/>
    <cellStyle name="Normal_12 2 2" xfId="27" xr:uid="{00000000-0005-0000-0000-000003000000}"/>
    <cellStyle name="標準" xfId="0" builtinId="0"/>
    <cellStyle name="標準 10 2" xfId="22" xr:uid="{00000000-0005-0000-0000-000005000000}"/>
    <cellStyle name="標準 10 2 2 3 2 2" xfId="29" xr:uid="{00000000-0005-0000-0000-000006000000}"/>
    <cellStyle name="標準 10 2 3" xfId="17" xr:uid="{00000000-0005-0000-0000-000007000000}"/>
    <cellStyle name="標準 10 2 3 2 2 2" xfId="16" xr:uid="{00000000-0005-0000-0000-000008000000}"/>
    <cellStyle name="標準 18 2" xfId="21" xr:uid="{00000000-0005-0000-0000-000009000000}"/>
    <cellStyle name="標準 2" xfId="1" xr:uid="{00000000-0005-0000-0000-00000A000000}"/>
    <cellStyle name="標準 2 2" xfId="4" xr:uid="{00000000-0005-0000-0000-00000B000000}"/>
    <cellStyle name="標準 2 3" xfId="15" xr:uid="{00000000-0005-0000-0000-00000C000000}"/>
    <cellStyle name="標準 2 3 3" xfId="32" xr:uid="{07F33AF5-2CCB-4FD8-BAC9-98C9985E07E4}"/>
    <cellStyle name="標準 27 2" xfId="23" xr:uid="{00000000-0005-0000-0000-00000D000000}"/>
    <cellStyle name="標準 29 2" xfId="26" xr:uid="{00000000-0005-0000-0000-00000E000000}"/>
    <cellStyle name="標準 29 4" xfId="31" xr:uid="{C49FB98F-BC97-44C4-8A90-E2B4AC31CDD5}"/>
    <cellStyle name="標準 3" xfId="5" xr:uid="{00000000-0005-0000-0000-00000F000000}"/>
    <cellStyle name="標準 3 13" xfId="20" xr:uid="{00000000-0005-0000-0000-000010000000}"/>
    <cellStyle name="標準 3 13 2" xfId="18" xr:uid="{00000000-0005-0000-0000-000011000000}"/>
    <cellStyle name="標準 3 2 9" xfId="19" xr:uid="{00000000-0005-0000-0000-000012000000}"/>
    <cellStyle name="標準 30 2" xfId="24" xr:uid="{00000000-0005-0000-0000-000013000000}"/>
    <cellStyle name="標準 31" xfId="25" xr:uid="{00000000-0005-0000-0000-000014000000}"/>
    <cellStyle name="標準 34 2" xfId="28" xr:uid="{00000000-0005-0000-0000-000015000000}"/>
    <cellStyle name="標準 4" xfId="12" xr:uid="{00000000-0005-0000-0000-000016000000}"/>
    <cellStyle name="標準 5" xfId="14" xr:uid="{00000000-0005-0000-0000-000017000000}"/>
    <cellStyle name="標準 6" xfId="30" xr:uid="{D8ECB469-90D1-4E24-B74B-47234E3CE1D3}"/>
    <cellStyle name="標準_Sheet1" xfId="2" xr:uid="{00000000-0005-0000-0000-000018000000}"/>
    <cellStyle name="콤마 [0]_HMMREQ~1" xfId="6" xr:uid="{00000000-0005-0000-0000-000019000000}"/>
    <cellStyle name="콤마_HMMREQ~1" xfId="7" xr:uid="{00000000-0005-0000-0000-00001A000000}"/>
    <cellStyle name="통화 [0]_HMMREQ~1" xfId="8" xr:uid="{00000000-0005-0000-0000-00001B000000}"/>
    <cellStyle name="통화_HMMREQ~1" xfId="9" xr:uid="{00000000-0005-0000-0000-00001C000000}"/>
    <cellStyle name="표준_HMMREQ~1" xfId="10" xr:uid="{00000000-0005-0000-0000-00001D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3123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</xdr:row>
      <xdr:rowOff>6720</xdr:rowOff>
    </xdr:from>
    <xdr:to>
      <xdr:col>4</xdr:col>
      <xdr:colOff>79801</xdr:colOff>
      <xdr:row>3</xdr:row>
      <xdr:rowOff>25570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1749795"/>
          <a:ext cx="10081050" cy="92372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Hamburg,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Germany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15</xdr:col>
      <xdr:colOff>769938</xdr:colOff>
      <xdr:row>8</xdr:row>
      <xdr:rowOff>31750</xdr:rowOff>
    </xdr:from>
    <xdr:ext cx="3714751" cy="217266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313188" y="6159500"/>
          <a:ext cx="3714751" cy="21726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12</xdr:col>
      <xdr:colOff>1238884</xdr:colOff>
      <xdr:row>11</xdr:row>
      <xdr:rowOff>168594</xdr:rowOff>
    </xdr:from>
    <xdr:to>
      <xdr:col>17</xdr:col>
      <xdr:colOff>492124</xdr:colOff>
      <xdr:row>25</xdr:row>
      <xdr:rowOff>589022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3777574" y="8761414"/>
          <a:ext cx="9258300" cy="1180089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2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16</xdr:col>
      <xdr:colOff>860599</xdr:colOff>
      <xdr:row>3</xdr:row>
      <xdr:rowOff>289243</xdr:rowOff>
    </xdr:from>
    <xdr:to>
      <xdr:col>18</xdr:col>
      <xdr:colOff>548959</xdr:colOff>
      <xdr:row>7</xdr:row>
      <xdr:rowOff>172085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15529" y="2963863"/>
          <a:ext cx="2558560" cy="2687637"/>
        </a:xfrm>
        <a:prstGeom prst="rect">
          <a:avLst/>
        </a:prstGeom>
      </xdr:spPr>
    </xdr:pic>
    <xdr:clientData/>
  </xdr:twoCellAnchor>
  <xdr:twoCellAnchor editAs="oneCell">
    <xdr:from>
      <xdr:col>12</xdr:col>
      <xdr:colOff>912812</xdr:colOff>
      <xdr:row>3</xdr:row>
      <xdr:rowOff>476250</xdr:rowOff>
    </xdr:from>
    <xdr:to>
      <xdr:col>15</xdr:col>
      <xdr:colOff>1734910</xdr:colOff>
      <xdr:row>7</xdr:row>
      <xdr:rowOff>36553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55312" y="3143250"/>
          <a:ext cx="6819038" cy="2386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BJ29"/>
  <sheetViews>
    <sheetView tabSelected="1" view="pageBreakPreview" zoomScale="30" zoomScaleNormal="30" zoomScaleSheetLayoutView="30" zoomScalePageLayoutView="25" workbookViewId="0">
      <selection activeCell="V1" sqref="V1:AF1048576"/>
    </sheetView>
  </sheetViews>
  <sheetFormatPr defaultRowHeight="13.2" x14ac:dyDescent="0.2"/>
  <cols>
    <col min="1" max="1" width="77.21875" customWidth="1"/>
    <col min="2" max="2" width="25" customWidth="1"/>
    <col min="3" max="3" width="28.21875" customWidth="1"/>
    <col min="4" max="4" width="10.33203125" customWidth="1"/>
    <col min="5" max="5" width="28.21875" customWidth="1"/>
    <col min="6" max="6" width="10.33203125" customWidth="1"/>
    <col min="7" max="7" width="28.21875" customWidth="1"/>
    <col min="8" max="8" width="10.33203125" customWidth="1"/>
    <col min="9" max="9" width="28.21875" customWidth="1"/>
    <col min="10" max="10" width="10.33203125" customWidth="1"/>
    <col min="11" max="11" width="28.21875" customWidth="1"/>
    <col min="12" max="12" width="10.33203125" customWidth="1"/>
    <col min="13" max="17" width="26.109375" customWidth="1"/>
    <col min="18" max="18" width="11.44140625" customWidth="1"/>
    <col min="19" max="19" width="16.88671875" customWidth="1"/>
    <col min="20" max="20" width="18.109375" customWidth="1"/>
    <col min="21" max="21" width="9.21875" customWidth="1"/>
    <col min="22" max="22" width="26.88671875" hidden="1" customWidth="1"/>
    <col min="23" max="23" width="8.109375" hidden="1" customWidth="1"/>
    <col min="24" max="24" width="15.88671875" hidden="1" customWidth="1"/>
    <col min="25" max="28" width="9" hidden="1" customWidth="1"/>
    <col min="29" max="32" width="9" style="69" hidden="1" customWidth="1"/>
    <col min="33" max="48" width="9" style="69" customWidth="1"/>
    <col min="49" max="62" width="9" style="69"/>
  </cols>
  <sheetData>
    <row r="1" spans="1:62" s="6" customFormat="1" ht="98.25" customHeight="1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9" t="s">
        <v>0</v>
      </c>
      <c r="N1" s="79"/>
      <c r="O1" s="79"/>
      <c r="P1" s="79"/>
      <c r="Q1" s="79"/>
      <c r="R1" s="3"/>
      <c r="S1" s="4"/>
      <c r="T1" s="5"/>
      <c r="U1" s="5"/>
      <c r="V1" s="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</row>
    <row r="2" spans="1:62" s="6" customFormat="1" ht="39" customHeight="1" x14ac:dyDescent="0.3">
      <c r="T2" s="7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</row>
    <row r="3" spans="1:62" s="10" customFormat="1" ht="71.25" customHeight="1" x14ac:dyDescent="0.45">
      <c r="A3" s="80"/>
      <c r="B3" s="80"/>
      <c r="C3" s="80"/>
      <c r="D3" s="8"/>
      <c r="E3" s="9"/>
      <c r="F3" s="9"/>
      <c r="I3" s="9"/>
      <c r="J3" s="9"/>
      <c r="K3" s="9"/>
      <c r="L3" s="9"/>
      <c r="O3" s="28" t="s">
        <v>2</v>
      </c>
      <c r="P3" s="81">
        <v>46209</v>
      </c>
      <c r="Q3" s="81"/>
      <c r="R3" s="35" t="s">
        <v>26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</row>
    <row r="4" spans="1:62" s="10" customFormat="1" ht="71.25" customHeight="1" x14ac:dyDescent="0.45">
      <c r="A4" s="11" t="s">
        <v>1</v>
      </c>
      <c r="B4" s="8"/>
      <c r="C4" s="8"/>
      <c r="D4" s="8"/>
      <c r="I4" s="8"/>
      <c r="J4" s="12"/>
      <c r="K4" s="81"/>
      <c r="L4" s="81"/>
      <c r="M4" s="13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</row>
    <row r="5" spans="1:62" s="14" customFormat="1" ht="48.75" customHeight="1" x14ac:dyDescent="0.2">
      <c r="A5" s="82" t="s">
        <v>3</v>
      </c>
      <c r="B5" s="85" t="s">
        <v>4</v>
      </c>
      <c r="C5" s="85" t="s">
        <v>5</v>
      </c>
      <c r="D5" s="85"/>
      <c r="E5" s="85"/>
      <c r="F5" s="85"/>
      <c r="G5" s="88" t="s">
        <v>6</v>
      </c>
      <c r="H5" s="88"/>
      <c r="I5" s="85" t="s">
        <v>7</v>
      </c>
      <c r="J5" s="85"/>
      <c r="K5" s="88" t="s">
        <v>8</v>
      </c>
      <c r="L5" s="89"/>
      <c r="O5" s="15"/>
      <c r="P5" s="15"/>
      <c r="Q5" s="78"/>
      <c r="R5" s="78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1:62" s="14" customFormat="1" ht="48.75" customHeight="1" x14ac:dyDescent="0.2">
      <c r="A6" s="83"/>
      <c r="B6" s="86"/>
      <c r="C6" s="86" t="s">
        <v>9</v>
      </c>
      <c r="D6" s="86"/>
      <c r="E6" s="86" t="s">
        <v>10</v>
      </c>
      <c r="F6" s="86"/>
      <c r="G6" s="86" t="s">
        <v>10</v>
      </c>
      <c r="H6" s="86"/>
      <c r="I6" s="86" t="s">
        <v>10</v>
      </c>
      <c r="J6" s="86"/>
      <c r="K6" s="90" t="s">
        <v>11</v>
      </c>
      <c r="L6" s="91"/>
      <c r="O6" s="16"/>
      <c r="P6" s="15"/>
      <c r="Q6" s="78"/>
      <c r="R6" s="78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62" s="14" customFormat="1" ht="48.75" customHeight="1" x14ac:dyDescent="0.2">
      <c r="A7" s="83"/>
      <c r="B7" s="86"/>
      <c r="C7" s="86"/>
      <c r="D7" s="86"/>
      <c r="E7" s="86"/>
      <c r="F7" s="86"/>
      <c r="G7" s="86"/>
      <c r="H7" s="86"/>
      <c r="I7" s="86"/>
      <c r="J7" s="86"/>
      <c r="K7" s="90"/>
      <c r="L7" s="91"/>
      <c r="O7" s="15"/>
      <c r="P7" s="15"/>
      <c r="Q7" s="78"/>
      <c r="R7" s="78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</row>
    <row r="8" spans="1:62" s="14" customFormat="1" ht="48.75" customHeight="1" x14ac:dyDescent="0.2">
      <c r="A8" s="83"/>
      <c r="B8" s="86"/>
      <c r="C8" s="86"/>
      <c r="D8" s="86"/>
      <c r="E8" s="86"/>
      <c r="F8" s="86"/>
      <c r="G8" s="86"/>
      <c r="H8" s="86"/>
      <c r="I8" s="86"/>
      <c r="J8" s="86"/>
      <c r="K8" s="90"/>
      <c r="L8" s="91"/>
      <c r="O8" s="15"/>
      <c r="P8" s="15"/>
      <c r="Q8" s="15"/>
      <c r="R8" s="15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</row>
    <row r="9" spans="1:62" s="14" customFormat="1" ht="48.75" customHeight="1" x14ac:dyDescent="0.2">
      <c r="A9" s="84"/>
      <c r="B9" s="87"/>
      <c r="C9" s="41"/>
      <c r="D9" s="41"/>
      <c r="E9" s="41"/>
      <c r="F9" s="41"/>
      <c r="G9" s="110"/>
      <c r="H9" s="110"/>
      <c r="I9" s="107" t="s">
        <v>12</v>
      </c>
      <c r="J9" s="107"/>
      <c r="K9" s="108" t="s">
        <v>17</v>
      </c>
      <c r="L9" s="109"/>
      <c r="O9" s="15"/>
      <c r="P9" s="15"/>
      <c r="Q9" s="78"/>
      <c r="R9" s="78"/>
      <c r="AC9" s="72" t="s">
        <v>45</v>
      </c>
      <c r="AD9" s="72"/>
      <c r="AE9" s="72" t="s">
        <v>46</v>
      </c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s="14" customFormat="1" ht="71.25" customHeight="1" x14ac:dyDescent="0.2">
      <c r="A10" s="74" t="str">
        <f t="shared" ref="A10:A12" si="0">IF(AND(D10="水",F10="木"),AE10,"★"&amp;AE10)</f>
        <v>※IRENES RALLY</v>
      </c>
      <c r="B10" s="75" t="str">
        <f t="shared" ref="B10:B12" si="1">W10</f>
        <v>015W</v>
      </c>
      <c r="C10" s="76" t="str">
        <f t="shared" ref="C10:C12" si="2">TEXT(SUBSTITUTE(X10,"(水)",""),"m/d")</f>
        <v>7/8</v>
      </c>
      <c r="D10" s="76" t="str">
        <f t="shared" ref="D10:D12" si="3">TEXT(C10,"aaa")</f>
        <v>水</v>
      </c>
      <c r="E10" s="76">
        <f t="shared" ref="E10" si="4">C10+1</f>
        <v>46212</v>
      </c>
      <c r="F10" s="76" t="str">
        <f t="shared" ref="F10" si="5">TEXT(E10,"aaa")</f>
        <v>木</v>
      </c>
      <c r="G10" s="76" t="str">
        <f t="shared" ref="G10:G12" si="6">TEXT(SUBSTITUTE(Y10,"(火)",""),"m/d")</f>
        <v>7/14</v>
      </c>
      <c r="H10" s="76" t="str">
        <f t="shared" ref="H10:H12" si="7">TEXT(G10,"aaa")</f>
        <v>火</v>
      </c>
      <c r="I10" s="76" t="str">
        <f t="shared" ref="I10:I12" si="8">TEXT(SUBSTITUTE(Z10,"(水)",""),"m/d")</f>
        <v>7/15</v>
      </c>
      <c r="J10" s="76" t="str">
        <f t="shared" ref="J10:J12" si="9">TEXT(I10,"aaa")</f>
        <v>水</v>
      </c>
      <c r="K10" s="76" t="str">
        <f t="shared" ref="K10:K12" si="10">TEXT(SUBSTITUTE(AA10,"(土)",""),"m/d")</f>
        <v>9/5</v>
      </c>
      <c r="L10" s="77" t="str">
        <f t="shared" ref="L10:L12" si="11">TEXT(K10,"aaa")</f>
        <v>土</v>
      </c>
      <c r="M10" s="38"/>
      <c r="O10" s="37"/>
      <c r="P10" s="37"/>
      <c r="Q10" s="37"/>
      <c r="R10" s="37"/>
      <c r="V10" s="60" t="s">
        <v>47</v>
      </c>
      <c r="W10" s="59" t="s">
        <v>32</v>
      </c>
      <c r="X10" s="59" t="s">
        <v>31</v>
      </c>
      <c r="Y10" s="59" t="s">
        <v>33</v>
      </c>
      <c r="Z10" s="59" t="s">
        <v>34</v>
      </c>
      <c r="AA10" s="59" t="s">
        <v>35</v>
      </c>
      <c r="AB10" s="59"/>
      <c r="AC10" s="60" t="s">
        <v>44</v>
      </c>
      <c r="AD10" s="68"/>
      <c r="AE10" s="73" t="str">
        <f t="shared" ref="AE10:AE15" si="12">IF(V10=AC10,V10,"※"&amp;V10)</f>
        <v>※IRENES RALLY</v>
      </c>
      <c r="AF10" s="67"/>
      <c r="AG10" s="67"/>
      <c r="AH10" s="68"/>
      <c r="AI10" s="68"/>
      <c r="AJ10" s="67"/>
      <c r="AK10" s="67"/>
      <c r="AL10" s="68"/>
      <c r="AM10" s="67"/>
      <c r="AN10" s="67"/>
      <c r="AO10" s="67"/>
      <c r="AP10" s="68"/>
      <c r="AQ10" s="67"/>
      <c r="AR10" s="67"/>
      <c r="AS10" s="68"/>
      <c r="AT10" s="67"/>
      <c r="AU10" s="6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</row>
    <row r="11" spans="1:62" s="14" customFormat="1" ht="71.25" customHeight="1" x14ac:dyDescent="0.2">
      <c r="A11" s="55" t="str">
        <f t="shared" si="0"/>
        <v>★ADDISON</v>
      </c>
      <c r="B11" s="56" t="str">
        <f t="shared" si="1"/>
        <v>063W</v>
      </c>
      <c r="C11" s="70" t="str">
        <f>TEXT(SUBSTITUTE(X11,"(火)",""),"m/d")</f>
        <v>7/14</v>
      </c>
      <c r="D11" s="70" t="str">
        <f t="shared" si="3"/>
        <v>火</v>
      </c>
      <c r="E11" s="70">
        <f t="shared" ref="E11:E12" si="13">C11+1</f>
        <v>46218</v>
      </c>
      <c r="F11" s="70" t="str">
        <f t="shared" ref="F11:F12" si="14">TEXT(E11,"aaa")</f>
        <v>水</v>
      </c>
      <c r="G11" s="57" t="str">
        <f t="shared" si="6"/>
        <v>7/21</v>
      </c>
      <c r="H11" s="57" t="str">
        <f t="shared" si="7"/>
        <v>火</v>
      </c>
      <c r="I11" s="57" t="str">
        <f t="shared" si="8"/>
        <v>7/22</v>
      </c>
      <c r="J11" s="57" t="str">
        <f t="shared" si="9"/>
        <v>水</v>
      </c>
      <c r="K11" s="57" t="str">
        <f t="shared" si="10"/>
        <v>9/12</v>
      </c>
      <c r="L11" s="58" t="str">
        <f t="shared" si="11"/>
        <v>土</v>
      </c>
      <c r="M11" s="38"/>
      <c r="O11" s="48"/>
      <c r="P11" s="48"/>
      <c r="Q11" s="48"/>
      <c r="R11" s="48"/>
      <c r="V11" s="61" t="s">
        <v>29</v>
      </c>
      <c r="W11" s="62" t="s">
        <v>36</v>
      </c>
      <c r="X11" s="62" t="s">
        <v>33</v>
      </c>
      <c r="Y11" s="62" t="s">
        <v>37</v>
      </c>
      <c r="Z11" s="62" t="s">
        <v>38</v>
      </c>
      <c r="AA11" s="62" t="s">
        <v>39</v>
      </c>
      <c r="AB11" s="62"/>
      <c r="AC11" s="61" t="s">
        <v>29</v>
      </c>
      <c r="AD11" s="67"/>
      <c r="AE11" s="73" t="str">
        <f t="shared" si="12"/>
        <v>ADDISON</v>
      </c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</row>
    <row r="12" spans="1:62" s="14" customFormat="1" ht="71.25" customHeight="1" x14ac:dyDescent="0.2">
      <c r="A12" s="55" t="str">
        <f t="shared" si="0"/>
        <v>NYK PAULA</v>
      </c>
      <c r="B12" s="56" t="str">
        <f t="shared" si="1"/>
        <v>1045W</v>
      </c>
      <c r="C12" s="57" t="str">
        <f t="shared" si="2"/>
        <v>7/22</v>
      </c>
      <c r="D12" s="57" t="str">
        <f t="shared" si="3"/>
        <v>水</v>
      </c>
      <c r="E12" s="57">
        <f t="shared" si="13"/>
        <v>46226</v>
      </c>
      <c r="F12" s="57" t="str">
        <f t="shared" si="14"/>
        <v>木</v>
      </c>
      <c r="G12" s="57" t="str">
        <f t="shared" si="6"/>
        <v>7/28</v>
      </c>
      <c r="H12" s="57" t="str">
        <f t="shared" si="7"/>
        <v>火</v>
      </c>
      <c r="I12" s="57" t="str">
        <f t="shared" si="8"/>
        <v>7/29</v>
      </c>
      <c r="J12" s="57" t="str">
        <f t="shared" si="9"/>
        <v>水</v>
      </c>
      <c r="K12" s="57" t="str">
        <f t="shared" si="10"/>
        <v>9/19</v>
      </c>
      <c r="L12" s="58" t="str">
        <f t="shared" si="11"/>
        <v>土</v>
      </c>
      <c r="O12" s="40"/>
      <c r="P12" s="40"/>
      <c r="Q12" s="40"/>
      <c r="R12" s="40"/>
      <c r="V12" s="60" t="s">
        <v>30</v>
      </c>
      <c r="W12" s="59" t="s">
        <v>40</v>
      </c>
      <c r="X12" s="59" t="s">
        <v>38</v>
      </c>
      <c r="Y12" s="59" t="s">
        <v>41</v>
      </c>
      <c r="Z12" s="59" t="s">
        <v>42</v>
      </c>
      <c r="AA12" s="59" t="s">
        <v>43</v>
      </c>
      <c r="AB12" s="59"/>
      <c r="AC12" s="60" t="s">
        <v>30</v>
      </c>
      <c r="AD12" s="68"/>
      <c r="AE12" s="73" t="str">
        <f t="shared" si="12"/>
        <v>NYK PAULA</v>
      </c>
      <c r="AF12" s="67"/>
      <c r="AG12" s="67"/>
      <c r="AH12" s="68"/>
      <c r="AI12" s="67"/>
      <c r="AJ12" s="67"/>
      <c r="AK12" s="67"/>
      <c r="AL12" s="68"/>
      <c r="AM12" s="67"/>
      <c r="AN12" s="67"/>
      <c r="AO12" s="67"/>
      <c r="AP12" s="68"/>
      <c r="AQ12" s="67"/>
      <c r="AR12" s="67"/>
      <c r="AS12" s="68"/>
      <c r="AT12" s="67"/>
      <c r="AU12" s="6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</row>
    <row r="13" spans="1:62" s="14" customFormat="1" ht="71.25" customHeight="1" x14ac:dyDescent="0.2">
      <c r="A13" s="55" t="str">
        <f t="shared" ref="A13:A14" si="15">IF(AND(D13="水",F13="木"),AE13,"★"&amp;AE13)</f>
        <v>IRENES RALLY</v>
      </c>
      <c r="B13" s="56" t="str">
        <f t="shared" ref="B13:B14" si="16">W13</f>
        <v>017W</v>
      </c>
      <c r="C13" s="57" t="str">
        <f t="shared" ref="C13:C14" si="17">TEXT(SUBSTITUTE(X13,"(水)",""),"m/d")</f>
        <v>7/29</v>
      </c>
      <c r="D13" s="57" t="str">
        <f t="shared" ref="D13:D14" si="18">TEXT(C13,"aaa")</f>
        <v>水</v>
      </c>
      <c r="E13" s="57">
        <f t="shared" ref="E13:E14" si="19">C13+1</f>
        <v>46233</v>
      </c>
      <c r="F13" s="57" t="str">
        <f t="shared" ref="F13:F14" si="20">TEXT(E13,"aaa")</f>
        <v>木</v>
      </c>
      <c r="G13" s="57" t="str">
        <f t="shared" ref="G13:G14" si="21">TEXT(SUBSTITUTE(Y13,"(火)",""),"m/d")</f>
        <v>8/4</v>
      </c>
      <c r="H13" s="57" t="str">
        <f t="shared" ref="H13:H14" si="22">TEXT(G13,"aaa")</f>
        <v>火</v>
      </c>
      <c r="I13" s="57" t="str">
        <f t="shared" ref="I13:I14" si="23">TEXT(SUBSTITUTE(Z13,"(水)",""),"m/d")</f>
        <v>8/5</v>
      </c>
      <c r="J13" s="57" t="str">
        <f t="shared" ref="J13:J14" si="24">TEXT(I13,"aaa")</f>
        <v>水</v>
      </c>
      <c r="K13" s="57" t="str">
        <f t="shared" ref="K13:K14" si="25">TEXT(SUBSTITUTE(AA13,"(土)",""),"m/d")</f>
        <v>9/26</v>
      </c>
      <c r="L13" s="58" t="str">
        <f t="shared" ref="L13:L14" si="26">TEXT(K13,"aaa")</f>
        <v>土</v>
      </c>
      <c r="O13" s="71"/>
      <c r="P13" s="71"/>
      <c r="Q13" s="71"/>
      <c r="R13" s="71"/>
      <c r="V13" s="60" t="s">
        <v>47</v>
      </c>
      <c r="W13" s="59" t="s">
        <v>48</v>
      </c>
      <c r="X13" s="59" t="s">
        <v>42</v>
      </c>
      <c r="Y13" s="59" t="s">
        <v>49</v>
      </c>
      <c r="Z13" s="59" t="s">
        <v>50</v>
      </c>
      <c r="AA13" s="59" t="s">
        <v>51</v>
      </c>
      <c r="AB13" s="59"/>
      <c r="AC13" s="68" t="s">
        <v>47</v>
      </c>
      <c r="AD13" s="68"/>
      <c r="AE13" s="73" t="str">
        <f t="shared" si="12"/>
        <v>IRENES RALLY</v>
      </c>
      <c r="AF13" s="67"/>
      <c r="AG13" s="67"/>
      <c r="AH13" s="68"/>
      <c r="AI13" s="67"/>
      <c r="AJ13" s="67"/>
      <c r="AK13" s="67"/>
      <c r="AL13" s="68"/>
      <c r="AM13" s="67"/>
      <c r="AN13" s="67"/>
      <c r="AO13" s="67"/>
      <c r="AP13" s="68"/>
      <c r="AQ13" s="67"/>
      <c r="AR13" s="67"/>
      <c r="AS13" s="68"/>
      <c r="AT13" s="67"/>
      <c r="AU13" s="6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62" s="14" customFormat="1" ht="71.25" customHeight="1" x14ac:dyDescent="0.2">
      <c r="A14" s="55" t="str">
        <f t="shared" si="15"/>
        <v>※ADDISON*1</v>
      </c>
      <c r="B14" s="56" t="str">
        <f t="shared" si="16"/>
        <v>065W</v>
      </c>
      <c r="C14" s="57" t="str">
        <f t="shared" si="17"/>
        <v>8/5</v>
      </c>
      <c r="D14" s="57" t="str">
        <f t="shared" si="18"/>
        <v>水</v>
      </c>
      <c r="E14" s="57">
        <f t="shared" si="19"/>
        <v>46240</v>
      </c>
      <c r="F14" s="57" t="str">
        <f t="shared" si="20"/>
        <v>木</v>
      </c>
      <c r="G14" s="57" t="str">
        <f t="shared" si="21"/>
        <v>8/11</v>
      </c>
      <c r="H14" s="57" t="str">
        <f t="shared" si="22"/>
        <v>火</v>
      </c>
      <c r="I14" s="57" t="str">
        <f t="shared" si="23"/>
        <v>8/12</v>
      </c>
      <c r="J14" s="57" t="str">
        <f t="shared" si="24"/>
        <v>水</v>
      </c>
      <c r="K14" s="57" t="str">
        <f t="shared" si="25"/>
        <v>10/3</v>
      </c>
      <c r="L14" s="58" t="str">
        <f t="shared" si="26"/>
        <v>土</v>
      </c>
      <c r="O14" s="71"/>
      <c r="P14" s="71"/>
      <c r="Q14" s="71"/>
      <c r="R14" s="71"/>
      <c r="V14" s="60" t="s">
        <v>63</v>
      </c>
      <c r="W14" s="59" t="s">
        <v>52</v>
      </c>
      <c r="X14" s="59" t="s">
        <v>50</v>
      </c>
      <c r="Y14" s="59" t="s">
        <v>53</v>
      </c>
      <c r="Z14" s="59" t="s">
        <v>54</v>
      </c>
      <c r="AA14" s="59" t="s">
        <v>55</v>
      </c>
      <c r="AB14" s="59"/>
      <c r="AC14" s="60" t="s">
        <v>57</v>
      </c>
      <c r="AD14" s="68"/>
      <c r="AE14" s="73" t="str">
        <f t="shared" si="12"/>
        <v>※ADDISON*1</v>
      </c>
      <c r="AF14" s="67"/>
      <c r="AG14" s="67"/>
      <c r="AH14" s="68"/>
      <c r="AI14" s="67"/>
      <c r="AJ14" s="67"/>
      <c r="AK14" s="67"/>
      <c r="AL14" s="68"/>
      <c r="AM14" s="67"/>
      <c r="AN14" s="67"/>
      <c r="AO14" s="67"/>
      <c r="AP14" s="68"/>
      <c r="AQ14" s="67"/>
      <c r="AR14" s="67"/>
      <c r="AS14" s="68"/>
      <c r="AT14" s="67"/>
      <c r="AU14" s="6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</row>
    <row r="15" spans="1:62" s="14" customFormat="1" ht="71.25" customHeight="1" x14ac:dyDescent="0.2">
      <c r="A15" s="51" t="str">
        <f t="shared" ref="A15" si="27">IF(AND(D15="水",F15="木"),AE15,"★"&amp;AE15)</f>
        <v>IRENES RALLY</v>
      </c>
      <c r="B15" s="52" t="str">
        <f t="shared" ref="B15" si="28">W15</f>
        <v>019W</v>
      </c>
      <c r="C15" s="53" t="str">
        <f t="shared" ref="C15" si="29">TEXT(SUBSTITUTE(X15,"(水)",""),"m/d")</f>
        <v>8/19</v>
      </c>
      <c r="D15" s="53" t="str">
        <f t="shared" ref="D15" si="30">TEXT(C15,"aaa")</f>
        <v>水</v>
      </c>
      <c r="E15" s="53">
        <f t="shared" ref="E15" si="31">C15+1</f>
        <v>46254</v>
      </c>
      <c r="F15" s="53" t="str">
        <f t="shared" ref="F15" si="32">TEXT(E15,"aaa")</f>
        <v>木</v>
      </c>
      <c r="G15" s="53" t="str">
        <f t="shared" ref="G15" si="33">TEXT(SUBSTITUTE(Y15,"(火)",""),"m/d")</f>
        <v>8/25</v>
      </c>
      <c r="H15" s="53" t="str">
        <f t="shared" ref="H15" si="34">TEXT(G15,"aaa")</f>
        <v>火</v>
      </c>
      <c r="I15" s="53" t="str">
        <f t="shared" ref="I15" si="35">TEXT(SUBSTITUTE(Z15,"(水)",""),"m/d")</f>
        <v>8/26</v>
      </c>
      <c r="J15" s="53" t="str">
        <f t="shared" ref="J15" si="36">TEXT(I15,"aaa")</f>
        <v>水</v>
      </c>
      <c r="K15" s="53" t="str">
        <f t="shared" ref="K15" si="37">TEXT(SUBSTITUTE(AA15,"(土)",""),"m/d")</f>
        <v>10/17</v>
      </c>
      <c r="L15" s="54" t="str">
        <f t="shared" ref="L15" si="38">TEXT(K15,"aaa")</f>
        <v>土</v>
      </c>
      <c r="M15" s="38"/>
      <c r="O15" s="40"/>
      <c r="P15" s="40"/>
      <c r="Q15" s="40"/>
      <c r="R15" s="40"/>
      <c r="V15" s="60" t="s">
        <v>47</v>
      </c>
      <c r="W15" s="59" t="s">
        <v>58</v>
      </c>
      <c r="X15" s="59" t="s">
        <v>59</v>
      </c>
      <c r="Y15" s="59" t="s">
        <v>60</v>
      </c>
      <c r="Z15" s="59" t="s">
        <v>61</v>
      </c>
      <c r="AA15" s="59" t="s">
        <v>62</v>
      </c>
      <c r="AB15" s="59"/>
      <c r="AC15" s="60" t="s">
        <v>47</v>
      </c>
      <c r="AD15" s="68"/>
      <c r="AE15" s="73" t="str">
        <f t="shared" si="12"/>
        <v>IRENES RALLY</v>
      </c>
      <c r="AF15" s="67"/>
      <c r="AG15" s="67"/>
      <c r="AH15" s="68"/>
      <c r="AI15" s="68"/>
      <c r="AJ15" s="67"/>
      <c r="AK15" s="67"/>
      <c r="AL15" s="68"/>
      <c r="AM15" s="67"/>
      <c r="AN15" s="67"/>
      <c r="AO15" s="67"/>
      <c r="AP15" s="68"/>
      <c r="AQ15" s="67"/>
      <c r="AR15" s="67"/>
      <c r="AS15" s="68"/>
      <c r="AT15" s="67"/>
      <c r="AU15" s="6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</row>
    <row r="16" spans="1:62" s="14" customFormat="1" ht="71.25" customHeight="1" thickBot="1" x14ac:dyDescent="0.25">
      <c r="A16" s="49" t="s">
        <v>56</v>
      </c>
      <c r="M16" s="38"/>
      <c r="O16" s="39"/>
      <c r="P16" s="39"/>
      <c r="Q16" s="39"/>
      <c r="R16" s="39"/>
      <c r="V16" s="63"/>
      <c r="W16" s="64"/>
      <c r="X16" s="64"/>
      <c r="Y16" s="64"/>
      <c r="Z16" s="64"/>
      <c r="AA16" s="64"/>
      <c r="AB16" s="64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</row>
    <row r="17" spans="1:62" s="14" customFormat="1" ht="71.25" customHeight="1" x14ac:dyDescent="0.2">
      <c r="A17" s="17"/>
      <c r="B17" s="17"/>
      <c r="C17" s="42"/>
      <c r="D17" s="42"/>
      <c r="E17" s="42"/>
      <c r="F17" s="42"/>
      <c r="G17" s="42"/>
      <c r="H17" s="42"/>
      <c r="I17" s="42"/>
      <c r="J17" s="42"/>
      <c r="K17" s="42"/>
      <c r="L17" s="42"/>
      <c r="O17" s="36"/>
      <c r="P17" s="36"/>
      <c r="Q17" s="36"/>
      <c r="R17" s="36"/>
      <c r="V17" s="60"/>
      <c r="W17" s="59"/>
      <c r="X17" s="59"/>
      <c r="Y17" s="59"/>
      <c r="Z17" s="59"/>
      <c r="AA17" s="59"/>
      <c r="AB17" s="59"/>
      <c r="AC17" s="67"/>
      <c r="AD17" s="68"/>
      <c r="AE17" s="67"/>
      <c r="AF17" s="67"/>
      <c r="AG17" s="67"/>
      <c r="AH17" s="68"/>
      <c r="AI17" s="67"/>
      <c r="AJ17" s="67"/>
      <c r="AK17" s="67"/>
      <c r="AL17" s="68"/>
      <c r="AM17" s="67"/>
      <c r="AN17" s="67"/>
      <c r="AO17" s="67"/>
      <c r="AP17" s="68"/>
      <c r="AQ17" s="67"/>
      <c r="AR17" s="67"/>
      <c r="AS17" s="68"/>
      <c r="AT17" s="67"/>
      <c r="AU17" s="6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</row>
    <row r="18" spans="1:62" ht="63" customHeight="1" thickBot="1" x14ac:dyDescent="0.25">
      <c r="A18" s="34" t="s">
        <v>13</v>
      </c>
      <c r="B18" s="97" t="s">
        <v>14</v>
      </c>
      <c r="C18" s="98"/>
      <c r="D18" s="98"/>
      <c r="E18" s="98"/>
      <c r="F18" s="99"/>
      <c r="G18" s="97" t="s">
        <v>15</v>
      </c>
      <c r="H18" s="98"/>
      <c r="I18" s="98"/>
      <c r="J18" s="98"/>
      <c r="K18" s="98"/>
      <c r="L18" s="99"/>
      <c r="V18" s="60"/>
      <c r="W18" s="59"/>
      <c r="X18" s="59"/>
      <c r="Y18" s="59"/>
      <c r="Z18" s="59"/>
      <c r="AA18" s="59"/>
      <c r="AB18" s="59"/>
      <c r="AC18" s="67"/>
      <c r="AD18" s="68"/>
      <c r="AE18" s="67"/>
      <c r="AF18" s="67"/>
      <c r="AG18" s="67"/>
      <c r="AH18" s="68"/>
      <c r="AI18" s="68"/>
      <c r="AJ18" s="67"/>
      <c r="AK18" s="67"/>
      <c r="AL18" s="68"/>
      <c r="AM18" s="67"/>
      <c r="AN18" s="67"/>
      <c r="AO18" s="67"/>
      <c r="AP18" s="68"/>
      <c r="AQ18" s="67"/>
      <c r="AR18" s="67"/>
      <c r="AS18" s="68"/>
      <c r="AT18" s="67"/>
      <c r="AU18" s="67"/>
    </row>
    <row r="19" spans="1:62" ht="47.25" customHeight="1" thickTop="1" x14ac:dyDescent="0.2">
      <c r="A19" s="100" t="s">
        <v>27</v>
      </c>
      <c r="B19" s="102" t="s">
        <v>22</v>
      </c>
      <c r="C19" s="103"/>
      <c r="D19" s="103"/>
      <c r="E19" s="103"/>
      <c r="F19" s="104"/>
      <c r="G19" s="43" t="s">
        <v>24</v>
      </c>
      <c r="H19" s="44"/>
      <c r="I19" s="45"/>
      <c r="J19" s="44"/>
      <c r="K19" s="46"/>
      <c r="L19" s="47" t="s">
        <v>23</v>
      </c>
      <c r="V19" s="61"/>
      <c r="W19" s="62"/>
      <c r="X19" s="62"/>
      <c r="Y19" s="62"/>
      <c r="Z19" s="62"/>
      <c r="AA19" s="62"/>
      <c r="AB19" s="62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</row>
    <row r="20" spans="1:62" ht="63" customHeight="1" x14ac:dyDescent="0.2">
      <c r="A20" s="101"/>
      <c r="B20" s="105"/>
      <c r="C20" s="93"/>
      <c r="D20" s="93"/>
      <c r="E20" s="93"/>
      <c r="F20" s="106"/>
      <c r="G20" s="23" t="s">
        <v>25</v>
      </c>
      <c r="H20" s="24"/>
      <c r="I20" s="25"/>
      <c r="J20" s="24"/>
      <c r="K20" s="26"/>
      <c r="L20" s="27"/>
      <c r="V20" s="60"/>
      <c r="W20" s="59"/>
      <c r="X20" s="59"/>
      <c r="Y20" s="59"/>
      <c r="Z20" s="59"/>
      <c r="AA20" s="59"/>
      <c r="AB20" s="59"/>
      <c r="AC20" s="67"/>
      <c r="AD20" s="68"/>
      <c r="AE20" s="67"/>
      <c r="AF20" s="67"/>
      <c r="AG20" s="67"/>
      <c r="AH20" s="68"/>
      <c r="AI20" s="67"/>
      <c r="AJ20" s="67"/>
      <c r="AK20" s="67"/>
      <c r="AL20" s="68"/>
      <c r="AM20" s="67"/>
      <c r="AN20" s="67"/>
      <c r="AO20" s="67"/>
      <c r="AP20" s="68"/>
      <c r="AQ20" s="67"/>
      <c r="AR20" s="67"/>
      <c r="AS20" s="68"/>
      <c r="AT20" s="67"/>
      <c r="AU20" s="67"/>
    </row>
    <row r="21" spans="1:62" ht="63" customHeight="1" x14ac:dyDescent="0.2">
      <c r="A21" s="94" t="s">
        <v>28</v>
      </c>
      <c r="B21" s="95" t="s">
        <v>18</v>
      </c>
      <c r="C21" s="95"/>
      <c r="D21" s="95"/>
      <c r="E21" s="95"/>
      <c r="F21" s="96"/>
      <c r="G21" s="29" t="s">
        <v>19</v>
      </c>
      <c r="H21" s="30"/>
      <c r="I21" s="31"/>
      <c r="J21" s="30"/>
      <c r="K21" s="32"/>
      <c r="L21" s="33" t="s">
        <v>20</v>
      </c>
      <c r="V21" s="60"/>
      <c r="W21" s="59"/>
      <c r="X21" s="59"/>
      <c r="Y21" s="59"/>
      <c r="Z21" s="59"/>
      <c r="AA21" s="59"/>
      <c r="AB21" s="59"/>
      <c r="AC21" s="67"/>
      <c r="AD21" s="68"/>
      <c r="AE21" s="67"/>
      <c r="AF21" s="67"/>
      <c r="AG21" s="67"/>
      <c r="AH21" s="68"/>
      <c r="AI21" s="68"/>
      <c r="AJ21" s="67"/>
      <c r="AK21" s="67"/>
      <c r="AL21" s="68"/>
      <c r="AM21" s="67"/>
      <c r="AN21" s="67"/>
      <c r="AO21" s="67"/>
      <c r="AP21" s="68"/>
      <c r="AQ21" s="67"/>
      <c r="AR21" s="67"/>
      <c r="AS21" s="68"/>
      <c r="AT21" s="67"/>
      <c r="AU21" s="67"/>
    </row>
    <row r="22" spans="1:62" ht="63" customHeight="1" thickBot="1" x14ac:dyDescent="0.25">
      <c r="A22" s="94"/>
      <c r="B22" s="95"/>
      <c r="C22" s="95"/>
      <c r="D22" s="95"/>
      <c r="E22" s="95"/>
      <c r="F22" s="96"/>
      <c r="G22" s="18" t="s">
        <v>21</v>
      </c>
      <c r="H22" s="19"/>
      <c r="I22" s="20"/>
      <c r="J22" s="19"/>
      <c r="K22" s="21"/>
      <c r="L22" s="22"/>
      <c r="V22" s="63"/>
      <c r="W22" s="64"/>
      <c r="X22" s="64"/>
      <c r="Y22" s="64"/>
      <c r="Z22" s="64"/>
      <c r="AA22" s="64"/>
      <c r="AB22" s="64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</row>
    <row r="23" spans="1:62" ht="50.25" customHeight="1" x14ac:dyDescent="0.2">
      <c r="A23" s="92"/>
      <c r="B23" s="93"/>
      <c r="C23" s="93"/>
      <c r="D23" s="93"/>
      <c r="E23" s="93"/>
      <c r="F23" s="93"/>
      <c r="G23" s="25"/>
      <c r="H23" s="24"/>
      <c r="I23" s="25"/>
      <c r="J23" s="24"/>
      <c r="K23" s="26"/>
      <c r="L23" s="50"/>
      <c r="V23" s="60"/>
      <c r="W23" s="59"/>
      <c r="X23" s="59"/>
      <c r="Y23" s="59"/>
      <c r="Z23" s="59"/>
      <c r="AA23" s="59"/>
      <c r="AB23" s="59"/>
      <c r="AC23" s="67"/>
      <c r="AD23" s="68"/>
      <c r="AE23" s="67"/>
      <c r="AF23" s="67"/>
      <c r="AG23" s="67"/>
      <c r="AH23" s="68"/>
      <c r="AI23" s="67"/>
      <c r="AJ23" s="67"/>
      <c r="AK23" s="67"/>
      <c r="AL23" s="68"/>
      <c r="AM23" s="67"/>
      <c r="AN23" s="67"/>
      <c r="AO23" s="67"/>
      <c r="AP23" s="68"/>
      <c r="AQ23" s="67"/>
      <c r="AR23" s="67"/>
      <c r="AS23" s="68"/>
      <c r="AT23" s="67"/>
      <c r="AU23" s="67"/>
    </row>
    <row r="24" spans="1:62" ht="50.25" customHeight="1" x14ac:dyDescent="0.2">
      <c r="A24" s="92"/>
      <c r="B24" s="93"/>
      <c r="C24" s="93"/>
      <c r="D24" s="93"/>
      <c r="E24" s="93"/>
      <c r="F24" s="93"/>
      <c r="G24" s="25"/>
      <c r="H24" s="24"/>
      <c r="I24" s="25"/>
      <c r="J24" s="24"/>
      <c r="K24" s="26"/>
      <c r="L24" s="50"/>
      <c r="V24" s="60"/>
      <c r="W24" s="59"/>
      <c r="X24" s="59"/>
      <c r="Y24" s="59"/>
      <c r="Z24" s="59"/>
      <c r="AA24" s="59"/>
      <c r="AB24" s="59"/>
      <c r="AC24" s="67"/>
      <c r="AD24" s="68"/>
      <c r="AE24" s="67"/>
      <c r="AF24" s="67"/>
      <c r="AG24" s="67"/>
      <c r="AH24" s="68"/>
      <c r="AI24" s="68"/>
      <c r="AJ24" s="67"/>
      <c r="AK24" s="67"/>
      <c r="AL24" s="68"/>
      <c r="AM24" s="67"/>
      <c r="AN24" s="67"/>
      <c r="AO24" s="67"/>
      <c r="AP24" s="68"/>
      <c r="AQ24" s="67"/>
      <c r="AR24" s="67"/>
      <c r="AS24" s="68"/>
      <c r="AT24" s="67"/>
      <c r="AU24" s="67"/>
    </row>
    <row r="25" spans="1:62" ht="57.75" customHeight="1" thickBot="1" x14ac:dyDescent="0.25">
      <c r="A25" s="92"/>
      <c r="B25" s="93"/>
      <c r="C25" s="93"/>
      <c r="D25" s="93"/>
      <c r="E25" s="93"/>
      <c r="F25" s="93"/>
      <c r="G25" s="25"/>
      <c r="H25" s="24"/>
      <c r="I25" s="25"/>
      <c r="J25" s="24"/>
      <c r="K25" s="26"/>
      <c r="L25" s="50"/>
      <c r="V25" s="63"/>
      <c r="W25" s="64"/>
      <c r="X25" s="64"/>
      <c r="Y25" s="64"/>
      <c r="Z25" s="64"/>
      <c r="AA25" s="64"/>
      <c r="AB25" s="64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</row>
    <row r="26" spans="1:62" ht="57.75" customHeight="1" x14ac:dyDescent="0.2">
      <c r="A26" s="92"/>
      <c r="B26" s="93"/>
      <c r="C26" s="93"/>
      <c r="D26" s="93"/>
      <c r="E26" s="93"/>
      <c r="F26" s="93"/>
      <c r="G26" s="25"/>
      <c r="H26" s="24"/>
      <c r="I26" s="25"/>
      <c r="J26" s="24"/>
      <c r="K26" s="26"/>
      <c r="L26" s="50"/>
    </row>
    <row r="27" spans="1:62" ht="50.25" customHeight="1" x14ac:dyDescent="0.2"/>
    <row r="28" spans="1:62" ht="50.25" customHeight="1" x14ac:dyDescent="0.2"/>
    <row r="29" spans="1:62" ht="50.25" customHeight="1" x14ac:dyDescent="0.2"/>
  </sheetData>
  <mergeCells count="32">
    <mergeCell ref="Q9:R9"/>
    <mergeCell ref="B18:F18"/>
    <mergeCell ref="G18:L18"/>
    <mergeCell ref="A19:A20"/>
    <mergeCell ref="B19:F20"/>
    <mergeCell ref="I9:J9"/>
    <mergeCell ref="K9:L9"/>
    <mergeCell ref="G9:H9"/>
    <mergeCell ref="K6:L8"/>
    <mergeCell ref="G6:H8"/>
    <mergeCell ref="A23:A24"/>
    <mergeCell ref="B23:F24"/>
    <mergeCell ref="A25:A26"/>
    <mergeCell ref="B25:F26"/>
    <mergeCell ref="A21:A22"/>
    <mergeCell ref="B21:F22"/>
    <mergeCell ref="Q6:R6"/>
    <mergeCell ref="Q7:R7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Q5:R5"/>
    <mergeCell ref="P3:Q3"/>
    <mergeCell ref="C6:D8"/>
    <mergeCell ref="E6:F8"/>
    <mergeCell ref="I6:J8"/>
  </mergeCells>
  <phoneticPr fontId="6"/>
  <pageMargins left="0.9055118110236221" right="0.70866141732283472" top="0.74803149606299213" bottom="0.74803149606299213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ハンブルグ(西)</vt:lpstr>
      <vt:lpstr>'ハンブルグ(西)'!Print_Area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2026-06-19T02:26:05Z</cp:lastPrinted>
  <dcterms:created xsi:type="dcterms:W3CDTF">2016-08-29T09:27:12Z</dcterms:created>
  <dcterms:modified xsi:type="dcterms:W3CDTF">2026-07-06T01:50:33Z</dcterms:modified>
</cp:coreProperties>
</file>