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中華圏\"/>
    </mc:Choice>
  </mc:AlternateContent>
  <xr:revisionPtr revIDLastSave="0" documentId="13_ncr:1_{D8F8CA7F-8901-4CBF-BB97-7123D24758F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東--&gt;青島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'東--&gt;青島'!$A$1:$T$34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" i="1" l="1"/>
  <c r="C13" i="1"/>
  <c r="D13" i="1"/>
  <c r="A13" i="1" s="1"/>
  <c r="E13" i="1"/>
  <c r="F13" i="1"/>
  <c r="G13" i="1"/>
  <c r="H13" i="1" s="1"/>
  <c r="I13" i="1"/>
  <c r="J13" i="1"/>
  <c r="K13" i="1"/>
  <c r="L13" i="1"/>
  <c r="B14" i="1"/>
  <c r="C14" i="1"/>
  <c r="D14" i="1"/>
  <c r="A14" i="1" s="1"/>
  <c r="E14" i="1"/>
  <c r="F14" i="1"/>
  <c r="G14" i="1"/>
  <c r="H14" i="1" s="1"/>
  <c r="I14" i="1"/>
  <c r="J14" i="1"/>
  <c r="K14" i="1"/>
  <c r="L14" i="1"/>
  <c r="B15" i="1"/>
  <c r="C15" i="1"/>
  <c r="D15" i="1"/>
  <c r="A15" i="1" s="1"/>
  <c r="E15" i="1"/>
  <c r="F15" i="1"/>
  <c r="G15" i="1"/>
  <c r="H15" i="1" s="1"/>
  <c r="I15" i="1"/>
  <c r="J15" i="1"/>
  <c r="K15" i="1"/>
  <c r="L15" i="1"/>
  <c r="B16" i="1"/>
  <c r="C16" i="1"/>
  <c r="D16" i="1"/>
  <c r="A16" i="1" s="1"/>
  <c r="E16" i="1"/>
  <c r="F16" i="1"/>
  <c r="G16" i="1"/>
  <c r="H16" i="1" s="1"/>
  <c r="I16" i="1"/>
  <c r="J16" i="1"/>
  <c r="K16" i="1"/>
  <c r="L16" i="1"/>
  <c r="AG13" i="1"/>
  <c r="AG14" i="1"/>
  <c r="AG15" i="1"/>
  <c r="AG16" i="1"/>
  <c r="B11" i="1"/>
  <c r="C11" i="1"/>
  <c r="D11" i="1" s="1"/>
  <c r="E11" i="1"/>
  <c r="F11" i="1" s="1"/>
  <c r="G11" i="1"/>
  <c r="H11" i="1" s="1"/>
  <c r="I11" i="1"/>
  <c r="J11" i="1" s="1"/>
  <c r="K11" i="1"/>
  <c r="L11" i="1" s="1"/>
  <c r="B12" i="1"/>
  <c r="C12" i="1"/>
  <c r="D12" i="1" s="1"/>
  <c r="E12" i="1"/>
  <c r="F12" i="1" s="1"/>
  <c r="G12" i="1"/>
  <c r="H12" i="1" s="1"/>
  <c r="I12" i="1"/>
  <c r="J12" i="1" s="1"/>
  <c r="K12" i="1"/>
  <c r="L12" i="1" s="1"/>
  <c r="AG11" i="1"/>
  <c r="AG12" i="1"/>
  <c r="AG10" i="1"/>
  <c r="K10" i="1"/>
  <c r="L10" i="1" s="1"/>
  <c r="I10" i="1"/>
  <c r="J10" i="1" s="1"/>
  <c r="G10" i="1"/>
  <c r="H10" i="1" s="1"/>
  <c r="E10" i="1"/>
  <c r="F10" i="1" s="1"/>
  <c r="C10" i="1"/>
  <c r="D10" i="1" s="1"/>
  <c r="B10" i="1"/>
  <c r="A12" i="1" l="1"/>
  <c r="A11" i="1"/>
  <c r="A10" i="1"/>
</calcChain>
</file>

<file path=xl/sharedStrings.xml><?xml version="1.0" encoding="utf-8"?>
<sst xmlns="http://schemas.openxmlformats.org/spreadsheetml/2006/main" count="68" uniqueCount="42">
  <si>
    <t>　　　　　　　 QINGDAO SCHEDULE - 関東</t>
    <rPh sb="27" eb="29">
      <t>カントウ</t>
    </rPh>
    <phoneticPr fontId="4"/>
  </si>
  <si>
    <t xml:space="preserve">UPDATED :  </t>
    <phoneticPr fontId="13"/>
  </si>
  <si>
    <t>From Tokyo / Yokohama</t>
    <phoneticPr fontId="7"/>
  </si>
  <si>
    <t>VESSEL</t>
    <phoneticPr fontId="7"/>
  </si>
  <si>
    <t>VOY</t>
  </si>
  <si>
    <t>CFS CUT</t>
  </si>
  <si>
    <t>ETA</t>
    <phoneticPr fontId="7"/>
  </si>
  <si>
    <t>ETD</t>
    <phoneticPr fontId="7"/>
  </si>
  <si>
    <t>TYO</t>
    <phoneticPr fontId="7"/>
  </si>
  <si>
    <t>YOK</t>
    <phoneticPr fontId="7"/>
  </si>
  <si>
    <t>TAO</t>
    <phoneticPr fontId="7"/>
  </si>
  <si>
    <t>0 DAYS</t>
    <phoneticPr fontId="7"/>
  </si>
  <si>
    <t>3 DAYS</t>
    <phoneticPr fontId="7"/>
  </si>
  <si>
    <t>貨物搬入先</t>
    <rPh sb="0" eb="2">
      <t>カモツ</t>
    </rPh>
    <rPh sb="2" eb="4">
      <t>ハンニュウ</t>
    </rPh>
    <rPh sb="4" eb="5">
      <t>サキ</t>
    </rPh>
    <phoneticPr fontId="4"/>
  </si>
  <si>
    <t>会社名</t>
  </si>
  <si>
    <r>
      <t xml:space="preserve"> 住所</t>
    </r>
    <r>
      <rPr>
        <sz val="24"/>
        <color theme="1"/>
        <rFont val="Meiryo UI"/>
        <family val="3"/>
        <charset val="128"/>
      </rPr>
      <t xml:space="preserve"> </t>
    </r>
    <r>
      <rPr>
        <sz val="24"/>
        <rFont val="Meiryo UI"/>
        <family val="3"/>
        <charset val="128"/>
      </rPr>
      <t>/</t>
    </r>
    <r>
      <rPr>
        <sz val="24"/>
        <color theme="1"/>
        <rFont val="Meiryo UI"/>
        <family val="3"/>
        <charset val="128"/>
      </rPr>
      <t xml:space="preserve"> </t>
    </r>
    <r>
      <rPr>
        <sz val="24"/>
        <rFont val="Meiryo UI"/>
        <family val="3"/>
        <charset val="128"/>
      </rPr>
      <t>保税名称</t>
    </r>
    <phoneticPr fontId="4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</si>
  <si>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7"/>
  </si>
  <si>
    <t>E</t>
    <phoneticPr fontId="3"/>
  </si>
  <si>
    <t>日本通運㈱
東京海運支店</t>
    <rPh sb="0" eb="2">
      <t>ニホン</t>
    </rPh>
    <rPh sb="2" eb="4">
      <t>ツウウン</t>
    </rPh>
    <rPh sb="6" eb="10">
      <t>トウキョウカイウン</t>
    </rPh>
    <rPh sb="10" eb="12">
      <t>シテン</t>
    </rPh>
    <phoneticPr fontId="13"/>
  </si>
  <si>
    <t>品川区八潮2-6-2  NITTSU OHI KOKUSAI NO.2H/W</t>
  </si>
  <si>
    <t>TEL : 03-3799-9920　FAX:03-3799-9921</t>
    <phoneticPr fontId="7"/>
  </si>
  <si>
    <t>日本通運㈱
横浜国際輸送支店
大黒国際貨物センター</t>
    <rPh sb="0" eb="4">
      <t>ニホンツウウン</t>
    </rPh>
    <rPh sb="6" eb="10">
      <t>ヨコハマコクサイ</t>
    </rPh>
    <rPh sb="10" eb="12">
      <t>ユソウ</t>
    </rPh>
    <rPh sb="12" eb="14">
      <t>シテン</t>
    </rPh>
    <rPh sb="15" eb="17">
      <t>ダイコク</t>
    </rPh>
    <rPh sb="17" eb="21">
      <t>コクサイカモツ</t>
    </rPh>
    <phoneticPr fontId="4"/>
  </si>
  <si>
    <t>横浜市鶴見区大黒ふ頭15番地</t>
    <rPh sb="0" eb="2">
      <t>ヨコハマ</t>
    </rPh>
    <rPh sb="2" eb="3">
      <t>シ</t>
    </rPh>
    <rPh sb="3" eb="5">
      <t>ツルミ</t>
    </rPh>
    <rPh sb="5" eb="6">
      <t>ク</t>
    </rPh>
    <rPh sb="6" eb="8">
      <t>ダイコク</t>
    </rPh>
    <rPh sb="9" eb="10">
      <t>トウ</t>
    </rPh>
    <rPh sb="12" eb="14">
      <t>バンチ</t>
    </rPh>
    <phoneticPr fontId="7"/>
  </si>
  <si>
    <t>TEL :  045-503-2222</t>
    <phoneticPr fontId="7"/>
  </si>
  <si>
    <t>NACCS: 2HW66</t>
    <phoneticPr fontId="7"/>
  </si>
  <si>
    <t>NACCS: 1FW93</t>
    <phoneticPr fontId="7"/>
  </si>
  <si>
    <t>東京 CFS</t>
    <phoneticPr fontId="7"/>
  </si>
  <si>
    <t>横浜 CFS</t>
    <phoneticPr fontId="7"/>
  </si>
  <si>
    <t>TYO</t>
    <phoneticPr fontId="7"/>
  </si>
  <si>
    <t>旧</t>
    <rPh sb="0" eb="1">
      <t>キュウ</t>
    </rPh>
    <phoneticPr fontId="3"/>
  </si>
  <si>
    <t>最終</t>
    <rPh sb="0" eb="2">
      <t>サイシュウ</t>
    </rPh>
    <phoneticPr fontId="3"/>
  </si>
  <si>
    <t>SMC MAGELLAN</t>
  </si>
  <si>
    <t>火</t>
  </si>
  <si>
    <t>SPGS</t>
  </si>
  <si>
    <t>SMC COLUMBUS</t>
  </si>
  <si>
    <t>2628W</t>
  </si>
  <si>
    <t>2629W</t>
  </si>
  <si>
    <t>2630W</t>
  </si>
  <si>
    <t>2631W</t>
  </si>
  <si>
    <t>2632W</t>
  </si>
  <si>
    <t>2633W</t>
  </si>
  <si>
    <t>2634W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</si>
</sst>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mm\-dd"/>
  </numFmts>
  <fonts count="34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indexed="9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8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b/>
      <sz val="24"/>
      <name val="Meiryo UI"/>
      <family val="3"/>
      <charset val="128"/>
    </font>
    <font>
      <strike/>
      <sz val="12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sz val="2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0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30" fillId="0" borderId="0"/>
    <xf numFmtId="179" fontId="30" fillId="0" borderId="0"/>
    <xf numFmtId="0" fontId="3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 applyNumberFormat="0" applyFill="0" applyBorder="0" applyProtection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0" fillId="0" borderId="0"/>
  </cellStyleXfs>
  <cellXfs count="144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8" fillId="0" borderId="0" xfId="1" applyFont="1" applyFill="1" applyAlignment="1">
      <alignment vertical="center" wrapText="1"/>
    </xf>
    <xf numFmtId="0" fontId="5" fillId="0" borderId="0" xfId="1" applyFont="1" applyFill="1" applyAlignment="1">
      <alignment vertical="center"/>
    </xf>
    <xf numFmtId="0" fontId="9" fillId="0" borderId="0" xfId="1" applyFont="1" applyAlignment="1"/>
    <xf numFmtId="176" fontId="9" fillId="0" borderId="0" xfId="1" applyNumberFormat="1" applyFont="1" applyFill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left" shrinkToFit="1"/>
    </xf>
    <xf numFmtId="0" fontId="12" fillId="0" borderId="0" xfId="1" applyFont="1" applyFill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4" fillId="0" borderId="0" xfId="1" applyFont="1" applyFill="1" applyAlignment="1">
      <alignment horizontal="left" vertical="center"/>
    </xf>
    <xf numFmtId="0" fontId="15" fillId="0" borderId="0" xfId="1" applyFont="1" applyFill="1" applyAlignment="1">
      <alignment horizontal="center" vertical="center"/>
    </xf>
    <xf numFmtId="0" fontId="16" fillId="0" borderId="0" xfId="1" applyFont="1" applyFill="1" applyAlignment="1"/>
    <xf numFmtId="0" fontId="17" fillId="0" borderId="0" xfId="1" applyFont="1" applyAlignment="1"/>
    <xf numFmtId="0" fontId="9" fillId="0" borderId="0" xfId="1" applyFont="1" applyAlignment="1">
      <alignment horizontal="right" vertical="center"/>
    </xf>
    <xf numFmtId="0" fontId="15" fillId="0" borderId="0" xfId="1" applyFont="1" applyFill="1" applyAlignment="1">
      <alignment vertical="center"/>
    </xf>
    <xf numFmtId="0" fontId="15" fillId="0" borderId="0" xfId="1" applyFont="1" applyFill="1" applyBorder="1" applyAlignment="1">
      <alignment vertical="center"/>
    </xf>
    <xf numFmtId="0" fontId="24" fillId="0" borderId="6" xfId="1" applyFont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Fill="1" applyBorder="1" applyAlignment="1">
      <alignment horizontal="center" vertical="center"/>
    </xf>
    <xf numFmtId="0" fontId="12" fillId="0" borderId="0" xfId="1" applyFont="1" applyBorder="1" applyAlignment="1">
      <alignment horizontal="right" vertical="center"/>
    </xf>
    <xf numFmtId="0" fontId="19" fillId="3" borderId="18" xfId="1" applyNumberFormat="1" applyFont="1" applyFill="1" applyBorder="1" applyAlignment="1">
      <alignment vertical="center"/>
    </xf>
    <xf numFmtId="0" fontId="26" fillId="0" borderId="0" xfId="1" applyFont="1" applyFill="1" applyBorder="1" applyAlignment="1">
      <alignment vertical="center"/>
    </xf>
    <xf numFmtId="0" fontId="24" fillId="0" borderId="0" xfId="1" applyFont="1" applyFill="1" applyBorder="1" applyAlignment="1" applyProtection="1">
      <alignment horizontal="left" vertical="center" indent="1"/>
      <protection locked="0"/>
    </xf>
    <xf numFmtId="49" fontId="23" fillId="0" borderId="0" xfId="1" applyNumberFormat="1" applyFont="1" applyFill="1" applyBorder="1" applyAlignment="1" applyProtection="1">
      <alignment horizontal="center" vertical="center"/>
      <protection locked="0"/>
    </xf>
    <xf numFmtId="178" fontId="23" fillId="0" borderId="0" xfId="1" applyNumberFormat="1" applyFont="1" applyFill="1" applyBorder="1" applyAlignment="1" applyProtection="1">
      <alignment horizontal="center" vertical="center"/>
      <protection locked="0"/>
    </xf>
    <xf numFmtId="178" fontId="23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49" fontId="23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2" applyFont="1" applyBorder="1" applyAlignment="1">
      <alignment horizontal="center" vertical="center"/>
    </xf>
    <xf numFmtId="0" fontId="28" fillId="0" borderId="2" xfId="1" applyFont="1" applyBorder="1" applyAlignment="1">
      <alignment vertical="center"/>
    </xf>
    <xf numFmtId="0" fontId="28" fillId="0" borderId="0" xfId="1" applyFont="1" applyFill="1" applyBorder="1" applyAlignment="1">
      <alignment vertical="center"/>
    </xf>
    <xf numFmtId="0" fontId="28" fillId="0" borderId="0" xfId="1" applyFont="1" applyBorder="1" applyAlignment="1">
      <alignment vertical="center"/>
    </xf>
    <xf numFmtId="0" fontId="28" fillId="0" borderId="0" xfId="1" applyFont="1" applyBorder="1" applyAlignment="1"/>
    <xf numFmtId="0" fontId="28" fillId="0" borderId="4" xfId="1" applyFont="1" applyBorder="1" applyAlignment="1">
      <alignment vertical="center"/>
    </xf>
    <xf numFmtId="0" fontId="28" fillId="0" borderId="1" xfId="1" applyFont="1" applyFill="1" applyBorder="1" applyAlignment="1">
      <alignment vertical="center"/>
    </xf>
    <xf numFmtId="0" fontId="28" fillId="0" borderId="1" xfId="1" applyFont="1" applyBorder="1" applyAlignment="1">
      <alignment vertical="center"/>
    </xf>
    <xf numFmtId="0" fontId="28" fillId="0" borderId="1" xfId="1" applyFont="1" applyBorder="1" applyAlignment="1"/>
    <xf numFmtId="0" fontId="28" fillId="0" borderId="1" xfId="1" applyFont="1" applyBorder="1" applyAlignment="1">
      <alignment horizontal="right" vertical="center"/>
    </xf>
    <xf numFmtId="0" fontId="29" fillId="0" borderId="5" xfId="1" applyFont="1" applyFill="1" applyBorder="1" applyAlignment="1">
      <alignment vertical="center"/>
    </xf>
    <xf numFmtId="0" fontId="28" fillId="0" borderId="23" xfId="1" applyFont="1" applyBorder="1" applyAlignment="1">
      <alignment vertical="center"/>
    </xf>
    <xf numFmtId="0" fontId="28" fillId="0" borderId="24" xfId="1" applyFont="1" applyFill="1" applyBorder="1" applyAlignment="1">
      <alignment vertical="center"/>
    </xf>
    <xf numFmtId="0" fontId="28" fillId="0" borderId="24" xfId="1" applyFont="1" applyBorder="1" applyAlignment="1">
      <alignment vertical="center"/>
    </xf>
    <xf numFmtId="0" fontId="28" fillId="0" borderId="24" xfId="1" applyFont="1" applyBorder="1" applyAlignment="1"/>
    <xf numFmtId="178" fontId="23" fillId="0" borderId="0" xfId="1" applyNumberFormat="1" applyFont="1" applyFill="1" applyBorder="1" applyAlignment="1" applyProtection="1">
      <alignment horizontal="left" vertical="center"/>
      <protection locked="0"/>
    </xf>
    <xf numFmtId="0" fontId="9" fillId="0" borderId="0" xfId="2" applyFont="1" applyBorder="1" applyAlignment="1">
      <alignment horizontal="center" vertical="center"/>
    </xf>
    <xf numFmtId="0" fontId="15" fillId="0" borderId="0" xfId="1" applyFont="1" applyAlignment="1">
      <alignment vertical="center"/>
    </xf>
    <xf numFmtId="178" fontId="23" fillId="0" borderId="14" xfId="1" applyNumberFormat="1" applyFont="1" applyBorder="1" applyAlignment="1" applyProtection="1">
      <alignment horizontal="left" vertical="center"/>
      <protection locked="0"/>
    </xf>
    <xf numFmtId="0" fontId="23" fillId="0" borderId="15" xfId="1" applyFont="1" applyBorder="1" applyAlignment="1" applyProtection="1">
      <alignment horizontal="center" vertical="center"/>
      <protection locked="0"/>
    </xf>
    <xf numFmtId="178" fontId="23" fillId="0" borderId="15" xfId="1" applyNumberFormat="1" applyFont="1" applyBorder="1" applyAlignment="1" applyProtection="1">
      <alignment horizontal="center" vertical="center"/>
      <protection locked="0"/>
    </xf>
    <xf numFmtId="49" fontId="23" fillId="0" borderId="15" xfId="1" applyNumberFormat="1" applyFont="1" applyBorder="1" applyAlignment="1" applyProtection="1">
      <alignment horizontal="center" vertical="center"/>
      <protection locked="0"/>
    </xf>
    <xf numFmtId="178" fontId="23" fillId="0" borderId="15" xfId="1" quotePrefix="1" applyNumberFormat="1" applyFont="1" applyBorder="1" applyAlignment="1" applyProtection="1">
      <alignment horizontal="center" vertical="center" wrapText="1"/>
      <protection locked="0"/>
    </xf>
    <xf numFmtId="49" fontId="23" fillId="0" borderId="16" xfId="1" applyNumberFormat="1" applyFont="1" applyBorder="1" applyAlignment="1" applyProtection="1">
      <alignment horizontal="center" vertical="center"/>
      <protection locked="0"/>
    </xf>
    <xf numFmtId="49" fontId="23" fillId="0" borderId="28" xfId="1" applyNumberFormat="1" applyFont="1" applyBorder="1" applyAlignment="1" applyProtection="1">
      <alignment horizontal="center" vertical="center"/>
      <protection locked="0"/>
    </xf>
    <xf numFmtId="178" fontId="23" fillId="0" borderId="28" xfId="1" applyNumberFormat="1" applyFont="1" applyBorder="1" applyAlignment="1" applyProtection="1">
      <alignment horizontal="center" vertical="center"/>
      <protection locked="0"/>
    </xf>
    <xf numFmtId="178" fontId="23" fillId="0" borderId="28" xfId="1" quotePrefix="1" applyNumberFormat="1" applyFont="1" applyBorder="1" applyAlignment="1" applyProtection="1">
      <alignment horizontal="center" vertical="center" wrapText="1"/>
      <protection locked="0"/>
    </xf>
    <xf numFmtId="178" fontId="23" fillId="0" borderId="27" xfId="1" applyNumberFormat="1" applyFont="1" applyBorder="1" applyAlignment="1" applyProtection="1">
      <alignment horizontal="left" vertical="center"/>
      <protection locked="0"/>
    </xf>
    <xf numFmtId="0" fontId="23" fillId="0" borderId="28" xfId="1" applyFont="1" applyBorder="1" applyAlignment="1" applyProtection="1">
      <alignment horizontal="center" vertical="center"/>
      <protection locked="0"/>
    </xf>
    <xf numFmtId="49" fontId="23" fillId="0" borderId="29" xfId="1" applyNumberFormat="1" applyFont="1" applyBorder="1" applyAlignment="1" applyProtection="1">
      <alignment horizontal="center" vertical="center"/>
      <protection locked="0"/>
    </xf>
    <xf numFmtId="0" fontId="33" fillId="0" borderId="31" xfId="19" applyFont="1" applyBorder="1" applyAlignment="1">
      <alignment horizontal="left" vertical="center"/>
    </xf>
    <xf numFmtId="0" fontId="15" fillId="0" borderId="0" xfId="1" applyFont="1" applyBorder="1" applyAlignment="1">
      <alignment vertical="center"/>
    </xf>
    <xf numFmtId="178" fontId="27" fillId="0" borderId="15" xfId="1" applyNumberFormat="1" applyFont="1" applyBorder="1" applyAlignment="1" applyProtection="1">
      <alignment horizontal="center" vertical="center"/>
      <protection locked="0"/>
    </xf>
    <xf numFmtId="49" fontId="27" fillId="0" borderId="15" xfId="1" applyNumberFormat="1" applyFont="1" applyBorder="1" applyAlignment="1" applyProtection="1">
      <alignment horizontal="center" vertical="center"/>
      <protection locked="0"/>
    </xf>
    <xf numFmtId="0" fontId="9" fillId="0" borderId="15" xfId="10" applyFont="1" applyBorder="1" applyAlignment="1">
      <alignment horizontal="left" vertical="center" wrapText="1"/>
    </xf>
    <xf numFmtId="0" fontId="9" fillId="4" borderId="15" xfId="10" applyFont="1" applyFill="1" applyBorder="1" applyAlignment="1">
      <alignment horizontal="left" vertical="center" wrapText="1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176" fontId="12" fillId="0" borderId="0" xfId="1" applyNumberFormat="1" applyFont="1" applyFill="1" applyBorder="1" applyAlignment="1">
      <alignment horizontal="center" vertical="center"/>
    </xf>
    <xf numFmtId="176" fontId="9" fillId="0" borderId="0" xfId="1" applyNumberFormat="1" applyFont="1" applyFill="1" applyAlignment="1">
      <alignment horizontal="center" vertical="center"/>
    </xf>
    <xf numFmtId="0" fontId="18" fillId="3" borderId="11" xfId="1" applyNumberFormat="1" applyFont="1" applyFill="1" applyBorder="1" applyAlignment="1">
      <alignment horizontal="center" vertical="center" wrapText="1"/>
    </xf>
    <xf numFmtId="0" fontId="18" fillId="3" borderId="14" xfId="1" applyNumberFormat="1" applyFont="1" applyFill="1" applyBorder="1" applyAlignment="1">
      <alignment horizontal="center" vertical="center" wrapText="1"/>
    </xf>
    <xf numFmtId="0" fontId="18" fillId="3" borderId="17" xfId="1" applyNumberFormat="1" applyFont="1" applyFill="1" applyBorder="1" applyAlignment="1">
      <alignment horizontal="center" vertical="center" wrapText="1"/>
    </xf>
    <xf numFmtId="0" fontId="18" fillId="3" borderId="12" xfId="1" applyNumberFormat="1" applyFont="1" applyFill="1" applyBorder="1" applyAlignment="1">
      <alignment horizontal="center" vertical="center"/>
    </xf>
    <xf numFmtId="0" fontId="18" fillId="3" borderId="15" xfId="1" applyNumberFormat="1" applyFont="1" applyFill="1" applyBorder="1" applyAlignment="1">
      <alignment horizontal="center" vertical="center"/>
    </xf>
    <xf numFmtId="0" fontId="18" fillId="3" borderId="18" xfId="1" applyNumberFormat="1" applyFont="1" applyFill="1" applyBorder="1" applyAlignment="1">
      <alignment horizontal="center" vertical="center"/>
    </xf>
    <xf numFmtId="0" fontId="18" fillId="3" borderId="12" xfId="1" applyFont="1" applyFill="1" applyBorder="1" applyAlignment="1">
      <alignment horizontal="center" vertical="center"/>
    </xf>
    <xf numFmtId="0" fontId="18" fillId="3" borderId="13" xfId="1" applyFont="1" applyFill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9" fillId="3" borderId="15" xfId="1" applyNumberFormat="1" applyFont="1" applyFill="1" applyBorder="1" applyAlignment="1">
      <alignment horizontal="center" vertical="center"/>
    </xf>
    <xf numFmtId="0" fontId="20" fillId="3" borderId="15" xfId="1" applyFont="1" applyFill="1" applyBorder="1" applyAlignment="1">
      <alignment horizontal="center" vertical="center"/>
    </xf>
    <xf numFmtId="0" fontId="20" fillId="3" borderId="16" xfId="1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177" fontId="19" fillId="3" borderId="18" xfId="1" applyNumberFormat="1" applyFont="1" applyFill="1" applyBorder="1" applyAlignment="1">
      <alignment horizontal="center" vertical="center"/>
    </xf>
    <xf numFmtId="177" fontId="21" fillId="3" borderId="18" xfId="1" applyNumberFormat="1" applyFont="1" applyFill="1" applyBorder="1" applyAlignment="1">
      <alignment horizontal="center" vertical="center"/>
    </xf>
    <xf numFmtId="0" fontId="22" fillId="3" borderId="18" xfId="1" applyFont="1" applyFill="1" applyBorder="1" applyAlignment="1">
      <alignment horizontal="center" vertical="center"/>
    </xf>
    <xf numFmtId="0" fontId="22" fillId="3" borderId="19" xfId="1" applyFont="1" applyFill="1" applyBorder="1" applyAlignment="1">
      <alignment horizontal="center" vertical="center"/>
    </xf>
    <xf numFmtId="0" fontId="25" fillId="0" borderId="6" xfId="1" applyFont="1" applyBorder="1" applyAlignment="1">
      <alignment horizontal="center" vertical="center" wrapText="1"/>
    </xf>
    <xf numFmtId="0" fontId="25" fillId="0" borderId="26" xfId="1" applyFont="1" applyBorder="1" applyAlignment="1">
      <alignment horizontal="center" vertical="center"/>
    </xf>
    <xf numFmtId="0" fontId="25" fillId="0" borderId="10" xfId="1" applyFont="1" applyBorder="1" applyAlignment="1">
      <alignment horizontal="center" vertical="center"/>
    </xf>
    <xf numFmtId="0" fontId="27" fillId="0" borderId="23" xfId="1" applyFont="1" applyBorder="1" applyAlignment="1">
      <alignment horizontal="center" vertical="center" wrapText="1"/>
    </xf>
    <xf numFmtId="0" fontId="27" fillId="0" borderId="24" xfId="1" applyFont="1" applyBorder="1" applyAlignment="1">
      <alignment horizontal="center" vertical="center" wrapText="1"/>
    </xf>
    <xf numFmtId="0" fontId="27" fillId="0" borderId="25" xfId="1" applyFont="1" applyBorder="1" applyAlignment="1">
      <alignment horizontal="center" vertical="center" wrapText="1"/>
    </xf>
    <xf numFmtId="0" fontId="27" fillId="0" borderId="2" xfId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 wrapText="1"/>
    </xf>
    <xf numFmtId="0" fontId="27" fillId="0" borderId="3" xfId="1" applyFont="1" applyBorder="1" applyAlignment="1">
      <alignment horizontal="center" vertical="center" wrapText="1"/>
    </xf>
    <xf numFmtId="0" fontId="27" fillId="0" borderId="4" xfId="1" applyFont="1" applyBorder="1" applyAlignment="1">
      <alignment horizontal="center" vertical="center" wrapText="1"/>
    </xf>
    <xf numFmtId="0" fontId="27" fillId="0" borderId="1" xfId="1" applyFont="1" applyBorder="1" applyAlignment="1">
      <alignment horizontal="center" vertical="center" wrapText="1"/>
    </xf>
    <xf numFmtId="0" fontId="27" fillId="0" borderId="5" xfId="1" applyFont="1" applyBorder="1" applyAlignment="1">
      <alignment horizontal="center" vertical="center" wrapText="1"/>
    </xf>
    <xf numFmtId="0" fontId="28" fillId="0" borderId="24" xfId="1" applyFont="1" applyBorder="1" applyAlignment="1">
      <alignment horizontal="center" vertical="center" shrinkToFit="1"/>
    </xf>
    <xf numFmtId="0" fontId="28" fillId="0" borderId="25" xfId="1" applyFont="1" applyBorder="1" applyAlignment="1">
      <alignment horizontal="center" vertical="center" shrinkToFit="1"/>
    </xf>
    <xf numFmtId="0" fontId="28" fillId="0" borderId="2" xfId="1" applyFont="1" applyBorder="1" applyAlignment="1">
      <alignment horizontal="left" vertical="center"/>
    </xf>
    <xf numFmtId="0" fontId="28" fillId="0" borderId="0" xfId="1" applyFont="1" applyBorder="1" applyAlignment="1">
      <alignment horizontal="left" vertical="center"/>
    </xf>
    <xf numFmtId="0" fontId="28" fillId="0" borderId="3" xfId="1" applyFont="1" applyBorder="1" applyAlignment="1">
      <alignment horizontal="left" vertical="center"/>
    </xf>
    <xf numFmtId="0" fontId="28" fillId="0" borderId="4" xfId="1" applyFont="1" applyBorder="1" applyAlignment="1">
      <alignment horizontal="left" vertical="center"/>
    </xf>
    <xf numFmtId="0" fontId="28" fillId="0" borderId="1" xfId="1" applyFont="1" applyBorder="1" applyAlignment="1">
      <alignment horizontal="left" vertical="center"/>
    </xf>
    <xf numFmtId="0" fontId="28" fillId="0" borderId="5" xfId="1" applyFont="1" applyBorder="1" applyAlignment="1">
      <alignment horizontal="left" vertical="center"/>
    </xf>
    <xf numFmtId="0" fontId="24" fillId="0" borderId="20" xfId="1" applyFont="1" applyBorder="1" applyAlignment="1">
      <alignment horizontal="center" vertical="center"/>
    </xf>
    <xf numFmtId="0" fontId="24" fillId="0" borderId="21" xfId="1" applyFont="1" applyBorder="1" applyAlignment="1">
      <alignment horizontal="center" vertical="center"/>
    </xf>
    <xf numFmtId="0" fontId="24" fillId="0" borderId="22" xfId="1" applyFont="1" applyBorder="1" applyAlignment="1">
      <alignment horizontal="center" vertical="center"/>
    </xf>
    <xf numFmtId="0" fontId="25" fillId="0" borderId="7" xfId="1" applyFont="1" applyBorder="1" applyAlignment="1">
      <alignment horizontal="center" vertical="center" wrapText="1"/>
    </xf>
    <xf numFmtId="0" fontId="27" fillId="0" borderId="8" xfId="1" applyFont="1" applyBorder="1" applyAlignment="1">
      <alignment horizontal="center" vertical="center" wrapText="1"/>
    </xf>
    <xf numFmtId="0" fontId="27" fillId="0" borderId="9" xfId="1" applyFont="1" applyBorder="1" applyAlignment="1">
      <alignment horizontal="center" vertical="center" wrapText="1"/>
    </xf>
    <xf numFmtId="0" fontId="28" fillId="0" borderId="0" xfId="1" applyFont="1" applyBorder="1" applyAlignment="1">
      <alignment horizontal="center" vertical="center" shrinkToFit="1"/>
    </xf>
    <xf numFmtId="0" fontId="28" fillId="0" borderId="3" xfId="1" applyFont="1" applyBorder="1" applyAlignment="1">
      <alignment horizontal="center" vertical="center" shrinkToFit="1"/>
    </xf>
    <xf numFmtId="49" fontId="23" fillId="0" borderId="12" xfId="1" applyNumberFormat="1" applyFont="1" applyBorder="1" applyAlignment="1" applyProtection="1">
      <alignment horizontal="center" vertical="center"/>
      <protection locked="0"/>
    </xf>
    <xf numFmtId="0" fontId="9" fillId="4" borderId="15" xfId="10" applyFont="1" applyFill="1" applyBorder="1" applyAlignment="1">
      <alignment horizontal="left" vertical="center" wrapText="1"/>
    </xf>
    <xf numFmtId="0" fontId="9" fillId="4" borderId="15" xfId="10" applyFont="1" applyFill="1" applyBorder="1" applyAlignment="1">
      <alignment horizontal="center" vertical="center"/>
    </xf>
    <xf numFmtId="178" fontId="9" fillId="4" borderId="15" xfId="10" applyNumberFormat="1" applyFont="1" applyFill="1" applyBorder="1" applyAlignment="1">
      <alignment horizontal="center" vertical="center"/>
    </xf>
    <xf numFmtId="0" fontId="9" fillId="0" borderId="15" xfId="10" applyFont="1" applyBorder="1" applyAlignment="1">
      <alignment horizontal="center" vertical="center"/>
    </xf>
    <xf numFmtId="178" fontId="9" fillId="0" borderId="15" xfId="10" applyNumberFormat="1" applyFont="1" applyBorder="1" applyAlignment="1">
      <alignment horizontal="center" vertical="center"/>
    </xf>
    <xf numFmtId="0" fontId="9" fillId="0" borderId="15" xfId="10" applyFont="1" applyBorder="1" applyAlignment="1">
      <alignment horizontal="left" vertical="center" wrapText="1"/>
    </xf>
    <xf numFmtId="0" fontId="9" fillId="4" borderId="15" xfId="10" applyFont="1" applyFill="1" applyBorder="1" applyAlignment="1">
      <alignment horizontal="center" vertical="center" wrapText="1"/>
    </xf>
    <xf numFmtId="0" fontId="9" fillId="0" borderId="15" xfId="10" applyFont="1" applyBorder="1" applyAlignment="1">
      <alignment horizontal="center" vertical="center" wrapText="1"/>
    </xf>
    <xf numFmtId="178" fontId="23" fillId="0" borderId="12" xfId="1" applyNumberFormat="1" applyFont="1" applyBorder="1" applyAlignment="1" applyProtection="1">
      <alignment horizontal="center" vertical="center"/>
      <protection locked="0"/>
    </xf>
    <xf numFmtId="178" fontId="23" fillId="0" borderId="12" xfId="1" quotePrefix="1" applyNumberFormat="1" applyFont="1" applyBorder="1" applyAlignment="1" applyProtection="1">
      <alignment horizontal="center" vertical="center" wrapText="1"/>
      <protection locked="0"/>
    </xf>
    <xf numFmtId="178" fontId="23" fillId="0" borderId="11" xfId="1" applyNumberFormat="1" applyFont="1" applyBorder="1" applyAlignment="1" applyProtection="1">
      <alignment horizontal="left" vertical="center"/>
      <protection locked="0"/>
    </xf>
    <xf numFmtId="0" fontId="23" fillId="0" borderId="12" xfId="1" applyFont="1" applyBorder="1" applyAlignment="1" applyProtection="1">
      <alignment horizontal="center" vertical="center"/>
      <protection locked="0"/>
    </xf>
    <xf numFmtId="49" fontId="23" fillId="0" borderId="13" xfId="1" applyNumberFormat="1" applyFont="1" applyBorder="1" applyAlignment="1" applyProtection="1">
      <alignment horizontal="center" vertical="center"/>
      <protection locked="0"/>
    </xf>
    <xf numFmtId="0" fontId="9" fillId="0" borderId="30" xfId="10" applyFont="1" applyBorder="1" applyAlignment="1">
      <alignment horizontal="left" vertical="center" wrapText="1"/>
    </xf>
    <xf numFmtId="0" fontId="9" fillId="0" borderId="30" xfId="10" applyFont="1" applyBorder="1" applyAlignment="1">
      <alignment horizontal="center" vertical="center"/>
    </xf>
    <xf numFmtId="178" fontId="9" fillId="0" borderId="30" xfId="10" applyNumberFormat="1" applyFont="1" applyBorder="1" applyAlignment="1">
      <alignment horizontal="center" vertical="center"/>
    </xf>
    <xf numFmtId="0" fontId="9" fillId="4" borderId="15" xfId="10" applyFont="1" applyFill="1" applyBorder="1" applyAlignment="1">
      <alignment horizontal="left" vertical="center" wrapText="1"/>
    </xf>
    <xf numFmtId="0" fontId="9" fillId="4" borderId="15" xfId="10" applyFont="1" applyFill="1" applyBorder="1" applyAlignment="1">
      <alignment horizontal="center" vertical="center"/>
    </xf>
    <xf numFmtId="178" fontId="9" fillId="4" borderId="15" xfId="10" applyNumberFormat="1" applyFont="1" applyFill="1" applyBorder="1" applyAlignment="1">
      <alignment horizontal="center" vertical="center"/>
    </xf>
    <xf numFmtId="0" fontId="9" fillId="0" borderId="15" xfId="10" applyFont="1" applyBorder="1" applyAlignment="1">
      <alignment horizontal="center" vertical="center"/>
    </xf>
    <xf numFmtId="178" fontId="9" fillId="0" borderId="15" xfId="10" applyNumberFormat="1" applyFont="1" applyBorder="1" applyAlignment="1">
      <alignment horizontal="center" vertical="center"/>
    </xf>
    <xf numFmtId="0" fontId="9" fillId="0" borderId="15" xfId="10" applyFont="1" applyBorder="1" applyAlignment="1">
      <alignment horizontal="left" vertical="center" wrapText="1"/>
    </xf>
    <xf numFmtId="0" fontId="9" fillId="4" borderId="15" xfId="10" applyFont="1" applyFill="1" applyBorder="1" applyAlignment="1">
      <alignment horizontal="left" vertical="center" wrapText="1"/>
    </xf>
    <xf numFmtId="0" fontId="9" fillId="0" borderId="30" xfId="10" applyFont="1" applyBorder="1" applyAlignment="1">
      <alignment horizontal="left" vertical="center" wrapText="1"/>
    </xf>
    <xf numFmtId="0" fontId="9" fillId="0" borderId="30" xfId="10" applyFont="1" applyBorder="1" applyAlignment="1">
      <alignment horizontal="center" vertical="center" wrapText="1"/>
    </xf>
    <xf numFmtId="0" fontId="9" fillId="4" borderId="15" xfId="10" applyFont="1" applyFill="1" applyBorder="1" applyAlignment="1">
      <alignment horizontal="center" vertical="center" wrapText="1"/>
    </xf>
    <xf numFmtId="0" fontId="9" fillId="0" borderId="15" xfId="10" applyFont="1" applyBorder="1" applyAlignment="1">
      <alignment horizontal="center" vertical="center" wrapText="1"/>
    </xf>
  </cellXfs>
  <cellStyles count="20">
    <cellStyle name="date_style" xfId="9" xr:uid="{00000000-0005-0000-0000-000000000000}"/>
    <cellStyle name="Normal_1" xfId="13" xr:uid="{00000000-0005-0000-0000-000001000000}"/>
    <cellStyle name="標準" xfId="0" builtinId="0"/>
    <cellStyle name="標準 10 2 2 3 2 2" xfId="17" xr:uid="{761154C4-04A3-4EDB-A171-88A75B1EE15F}"/>
    <cellStyle name="標準 10 2 3" xfId="12" xr:uid="{00000000-0005-0000-0000-000003000000}"/>
    <cellStyle name="標準 10 2 3 2 2 2" xfId="11" xr:uid="{00000000-0005-0000-0000-000004000000}"/>
    <cellStyle name="標準 18 2" xfId="16" xr:uid="{00000000-0005-0000-0000-000005000000}"/>
    <cellStyle name="標準 2" xfId="1" xr:uid="{00000000-0005-0000-0000-000006000000}"/>
    <cellStyle name="標準 2 2" xfId="10" xr:uid="{00000000-0005-0000-0000-000007000000}"/>
    <cellStyle name="標準 29" xfId="19" xr:uid="{F397B9EB-8ADB-430C-9CA4-7EA851DEAA38}"/>
    <cellStyle name="標準 3" xfId="8" xr:uid="{00000000-0005-0000-0000-000008000000}"/>
    <cellStyle name="標準 3 13 2" xfId="14" xr:uid="{00000000-0005-0000-0000-000009000000}"/>
    <cellStyle name="標準 3 2 9" xfId="15" xr:uid="{00000000-0005-0000-0000-00000A000000}"/>
    <cellStyle name="標準 34 2" xfId="18" xr:uid="{BBE9344F-CC86-4538-8775-776940EE9FE7}"/>
    <cellStyle name="標準_Sheet1" xfId="2" xr:uid="{00000000-0005-0000-0000-00000B000000}"/>
    <cellStyle name="콤마 [0]_HMMREQ~1" xfId="3" xr:uid="{00000000-0005-0000-0000-00000C000000}"/>
    <cellStyle name="콤마_HMMREQ~1" xfId="4" xr:uid="{00000000-0005-0000-0000-00000D000000}"/>
    <cellStyle name="통화 [0]_HMMREQ~1" xfId="5" xr:uid="{00000000-0005-0000-0000-00000E000000}"/>
    <cellStyle name="통화_HMMREQ~1" xfId="6" xr:uid="{00000000-0005-0000-0000-00000F000000}"/>
    <cellStyle name="표준_HMMREQ~1" xfId="7" xr:uid="{00000000-0005-0000-0000-000010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13</xdr:col>
      <xdr:colOff>212928</xdr:colOff>
      <xdr:row>13</xdr:row>
      <xdr:rowOff>59224</xdr:rowOff>
    </xdr:from>
    <xdr:to>
      <xdr:col>19</xdr:col>
      <xdr:colOff>436765</xdr:colOff>
      <xdr:row>29</xdr:row>
      <xdr:rowOff>54464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877993" y="7318227"/>
          <a:ext cx="8248650" cy="9129714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1315709</xdr:colOff>
      <xdr:row>1</xdr:row>
      <xdr:rowOff>18414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6184" cy="955674"/>
        </a:xfrm>
        <a:prstGeom prst="rect">
          <a:avLst/>
        </a:prstGeom>
      </xdr:spPr>
    </xdr:pic>
    <xdr:clientData/>
  </xdr:twoCellAnchor>
  <xdr:twoCellAnchor editAs="absolute">
    <xdr:from>
      <xdr:col>16</xdr:col>
      <xdr:colOff>628650</xdr:colOff>
      <xdr:row>3</xdr:row>
      <xdr:rowOff>58102</xdr:rowOff>
    </xdr:from>
    <xdr:to>
      <xdr:col>18</xdr:col>
      <xdr:colOff>988161</xdr:colOff>
      <xdr:row>8</xdr:row>
      <xdr:rowOff>173286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74250" y="2228850"/>
          <a:ext cx="2988411" cy="224497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3</xdr:col>
      <xdr:colOff>214310</xdr:colOff>
      <xdr:row>2</xdr:row>
      <xdr:rowOff>839931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1304925"/>
          <a:ext cx="7700960" cy="839931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Qingdao,</a:t>
          </a:r>
          <a:r>
            <a:rPr kumimoji="1" lang="en-US" altLang="ja-JP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  <a:endParaRPr kumimoji="1" lang="ja-JP" altLang="en-US" sz="2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12</xdr:col>
      <xdr:colOff>1279900</xdr:colOff>
      <xdr:row>2</xdr:row>
      <xdr:rowOff>82393</xdr:rowOff>
    </xdr:from>
    <xdr:ext cx="3431165" cy="1362681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5972213" y="1392081"/>
          <a:ext cx="3431165" cy="1362681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>
    <xdr:from>
      <xdr:col>12</xdr:col>
      <xdr:colOff>735505</xdr:colOff>
      <xdr:row>9</xdr:row>
      <xdr:rowOff>-1</xdr:rowOff>
    </xdr:from>
    <xdr:to>
      <xdr:col>19</xdr:col>
      <xdr:colOff>359094</xdr:colOff>
      <xdr:row>12</xdr:row>
      <xdr:rowOff>119061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15431628" y="4786312"/>
          <a:ext cx="8100839" cy="1978342"/>
          <a:chOff x="26457973" y="1492234"/>
          <a:chExt cx="9705277" cy="5755758"/>
        </a:xfrm>
      </xdr:grpSpPr>
      <xdr:sp macro="" textlink="">
        <xdr:nvSpPr>
          <xdr:cNvPr id="16" name="円/楕円 9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>
          <a:xfrm>
            <a:off x="26457973" y="1492234"/>
            <a:ext cx="9705277" cy="5755758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27623093" y="2344019"/>
            <a:ext cx="7296602" cy="44791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H29"/>
  <sheetViews>
    <sheetView tabSelected="1" view="pageBreakPreview" zoomScale="40" zoomScaleNormal="40" zoomScaleSheetLayoutView="40" zoomScalePageLayoutView="40" workbookViewId="0">
      <selection activeCell="L16" sqref="A10:L16"/>
    </sheetView>
  </sheetViews>
  <sheetFormatPr defaultRowHeight="13.2" x14ac:dyDescent="0.2"/>
  <cols>
    <col min="1" max="1" width="57.109375" customWidth="1"/>
    <col min="2" max="2" width="23.21875" customWidth="1"/>
    <col min="3" max="3" width="17.88671875" customWidth="1"/>
    <col min="4" max="4" width="7.44140625" customWidth="1"/>
    <col min="5" max="5" width="17.88671875" customWidth="1"/>
    <col min="6" max="6" width="7.44140625" customWidth="1"/>
    <col min="7" max="7" width="17.88671875" customWidth="1"/>
    <col min="8" max="8" width="7.44140625" customWidth="1"/>
    <col min="9" max="9" width="17.88671875" customWidth="1"/>
    <col min="10" max="10" width="12.77734375" customWidth="1"/>
    <col min="11" max="11" width="18.77734375" customWidth="1"/>
    <col min="12" max="12" width="7.33203125" customWidth="1"/>
    <col min="13" max="17" width="18.6640625" customWidth="1"/>
    <col min="18" max="18" width="15.44140625" customWidth="1"/>
    <col min="19" max="19" width="14.77734375" customWidth="1"/>
    <col min="20" max="20" width="9.21875" customWidth="1"/>
    <col min="21" max="21" width="26.88671875" hidden="1" customWidth="1"/>
    <col min="22" max="22" width="8.109375" hidden="1" customWidth="1"/>
    <col min="23" max="23" width="15.88671875" hidden="1" customWidth="1"/>
    <col min="24" max="33" width="9" hidden="1" customWidth="1"/>
    <col min="34" max="35" width="9" customWidth="1"/>
  </cols>
  <sheetData>
    <row r="1" spans="1:34" s="5" customFormat="1" ht="72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68" t="s">
        <v>16</v>
      </c>
      <c r="O1" s="68"/>
      <c r="P1" s="68"/>
      <c r="Q1" s="68"/>
      <c r="R1" s="68"/>
      <c r="S1" s="68"/>
      <c r="T1" s="3"/>
      <c r="U1" s="4"/>
      <c r="V1" s="4"/>
      <c r="W1" s="4"/>
    </row>
    <row r="2" spans="1:34" s="5" customFormat="1" ht="30" customHeight="1" x14ac:dyDescent="0.3">
      <c r="U2" s="6"/>
    </row>
    <row r="3" spans="1:34" s="5" customFormat="1" ht="66.75" customHeight="1" x14ac:dyDescent="0.3">
      <c r="A3" s="7"/>
      <c r="B3" s="8"/>
      <c r="C3" s="8"/>
      <c r="D3" s="8"/>
      <c r="E3" s="8"/>
      <c r="F3" s="8"/>
      <c r="G3" s="8"/>
      <c r="H3" s="8"/>
      <c r="M3" s="9"/>
      <c r="N3" s="9"/>
      <c r="O3" s="9"/>
      <c r="P3" s="10"/>
      <c r="Q3" s="11" t="s">
        <v>1</v>
      </c>
      <c r="R3" s="69">
        <v>46209</v>
      </c>
      <c r="S3" s="69"/>
      <c r="T3" s="20" t="s">
        <v>17</v>
      </c>
    </row>
    <row r="4" spans="1:34" s="15" customFormat="1" ht="70.5" customHeight="1" x14ac:dyDescent="0.45">
      <c r="A4" s="12" t="s">
        <v>2</v>
      </c>
      <c r="B4" s="13"/>
      <c r="C4" s="13"/>
      <c r="D4" s="13"/>
      <c r="E4" s="14"/>
      <c r="F4" s="14"/>
      <c r="I4" s="21"/>
      <c r="J4" s="22"/>
      <c r="K4" s="69"/>
      <c r="L4" s="69"/>
      <c r="M4" s="16"/>
      <c r="O4" s="16"/>
      <c r="P4" s="16"/>
      <c r="Q4" s="70"/>
      <c r="R4" s="70"/>
    </row>
    <row r="5" spans="1:34" s="17" customFormat="1" ht="37.5" customHeight="1" x14ac:dyDescent="0.2">
      <c r="A5" s="71" t="s">
        <v>3</v>
      </c>
      <c r="B5" s="74" t="s">
        <v>4</v>
      </c>
      <c r="C5" s="74" t="s">
        <v>5</v>
      </c>
      <c r="D5" s="74"/>
      <c r="E5" s="74"/>
      <c r="F5" s="74"/>
      <c r="G5" s="77" t="s">
        <v>6</v>
      </c>
      <c r="H5" s="77"/>
      <c r="I5" s="74" t="s">
        <v>7</v>
      </c>
      <c r="J5" s="74"/>
      <c r="K5" s="77" t="s">
        <v>6</v>
      </c>
      <c r="L5" s="78"/>
      <c r="O5" s="79"/>
      <c r="P5" s="79"/>
      <c r="Q5" s="30"/>
      <c r="R5" s="79"/>
      <c r="S5" s="79"/>
    </row>
    <row r="6" spans="1:34" s="17" customFormat="1" ht="37.5" customHeight="1" x14ac:dyDescent="0.2">
      <c r="A6" s="72"/>
      <c r="B6" s="75"/>
      <c r="C6" s="80" t="s">
        <v>9</v>
      </c>
      <c r="D6" s="80"/>
      <c r="E6" s="80" t="s">
        <v>8</v>
      </c>
      <c r="F6" s="80"/>
      <c r="G6" s="80" t="s">
        <v>28</v>
      </c>
      <c r="H6" s="80"/>
      <c r="I6" s="80" t="s">
        <v>8</v>
      </c>
      <c r="J6" s="80"/>
      <c r="K6" s="81" t="s">
        <v>10</v>
      </c>
      <c r="L6" s="82"/>
      <c r="O6" s="83"/>
      <c r="P6" s="83"/>
      <c r="Q6" s="30"/>
      <c r="R6" s="79"/>
      <c r="S6" s="79"/>
    </row>
    <row r="7" spans="1:34" s="17" customFormat="1" ht="22.5" customHeight="1" x14ac:dyDescent="0.2">
      <c r="A7" s="72"/>
      <c r="B7" s="75"/>
      <c r="C7" s="80"/>
      <c r="D7" s="80"/>
      <c r="E7" s="80"/>
      <c r="F7" s="80"/>
      <c r="G7" s="80"/>
      <c r="H7" s="80"/>
      <c r="I7" s="80"/>
      <c r="J7" s="80"/>
      <c r="K7" s="81"/>
      <c r="L7" s="82"/>
      <c r="O7" s="79"/>
      <c r="P7" s="79"/>
      <c r="Q7" s="30"/>
      <c r="R7" s="79"/>
      <c r="S7" s="79"/>
    </row>
    <row r="8" spans="1:34" s="17" customFormat="1" ht="37.5" hidden="1" customHeight="1" x14ac:dyDescent="0.2">
      <c r="A8" s="72"/>
      <c r="B8" s="75"/>
      <c r="C8" s="80"/>
      <c r="D8" s="80"/>
      <c r="E8" s="80"/>
      <c r="F8" s="80"/>
      <c r="G8" s="80"/>
      <c r="H8" s="80"/>
      <c r="I8" s="80"/>
      <c r="J8" s="80"/>
      <c r="K8" s="81"/>
      <c r="L8" s="82"/>
      <c r="O8" s="30"/>
      <c r="P8" s="30"/>
      <c r="Q8" s="30"/>
      <c r="R8" s="30"/>
      <c r="S8" s="30"/>
    </row>
    <row r="9" spans="1:34" s="17" customFormat="1" ht="37.5" customHeight="1" x14ac:dyDescent="0.2">
      <c r="A9" s="73"/>
      <c r="B9" s="76"/>
      <c r="C9" s="23"/>
      <c r="D9" s="23"/>
      <c r="E9" s="23"/>
      <c r="F9" s="23"/>
      <c r="G9" s="84"/>
      <c r="H9" s="84"/>
      <c r="I9" s="85" t="s">
        <v>11</v>
      </c>
      <c r="J9" s="85"/>
      <c r="K9" s="86" t="s">
        <v>12</v>
      </c>
      <c r="L9" s="87"/>
      <c r="O9" s="79"/>
      <c r="P9" s="79"/>
      <c r="Q9" s="30"/>
      <c r="R9" s="79"/>
      <c r="S9" s="79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 t="s">
        <v>29</v>
      </c>
      <c r="AF9" s="47"/>
      <c r="AG9" s="47" t="s">
        <v>30</v>
      </c>
      <c r="AH9" s="47"/>
    </row>
    <row r="10" spans="1:34" s="17" customFormat="1" ht="48.75" customHeight="1" x14ac:dyDescent="0.2">
      <c r="A10" s="127" t="str">
        <f t="shared" ref="A10" si="0">IF(AND(D10="木",F10="金"),AG10,"★"&amp;AG10)</f>
        <v>※SMC MAGELLAN</v>
      </c>
      <c r="B10" s="128" t="str">
        <f t="shared" ref="B10" si="1">V10</f>
        <v>2628W</v>
      </c>
      <c r="C10" s="125">
        <f t="shared" ref="C10" si="2">W10</f>
        <v>46212</v>
      </c>
      <c r="D10" s="116" t="str">
        <f t="shared" ref="D10" si="3">TEXT(C10,"aaa")</f>
        <v>木</v>
      </c>
      <c r="E10" s="125">
        <f t="shared" ref="E10" si="4">X10</f>
        <v>46213</v>
      </c>
      <c r="F10" s="116" t="str">
        <f t="shared" ref="F10" si="5">TEXT(E10,"aaa")</f>
        <v>金</v>
      </c>
      <c r="G10" s="125">
        <f t="shared" ref="G10" si="6">Y10</f>
        <v>46217</v>
      </c>
      <c r="H10" s="116" t="str">
        <f t="shared" ref="H10" si="7">TEXT(G10,"aaa")</f>
        <v>火</v>
      </c>
      <c r="I10" s="125">
        <f t="shared" ref="I10" si="8">Z10</f>
        <v>46217</v>
      </c>
      <c r="J10" s="116" t="str">
        <f t="shared" ref="J10" si="9">TEXT(I10,"aaa")</f>
        <v>火</v>
      </c>
      <c r="K10" s="126">
        <f t="shared" ref="K10" si="10">AB10</f>
        <v>46220</v>
      </c>
      <c r="L10" s="129" t="str">
        <f t="shared" ref="L10" si="11">TEXT(K10,"aaa")</f>
        <v>金</v>
      </c>
      <c r="M10" s="18"/>
      <c r="N10" s="18"/>
      <c r="O10" s="46"/>
      <c r="P10" s="46"/>
      <c r="Q10" s="46"/>
      <c r="R10" s="46"/>
      <c r="S10" s="46"/>
      <c r="U10" s="117" t="s">
        <v>31</v>
      </c>
      <c r="V10" s="123" t="s">
        <v>35</v>
      </c>
      <c r="W10" s="119">
        <v>46212</v>
      </c>
      <c r="X10" s="119">
        <v>46213</v>
      </c>
      <c r="Y10" s="119">
        <v>46217</v>
      </c>
      <c r="Z10" s="119">
        <v>46217</v>
      </c>
      <c r="AA10" s="118" t="s">
        <v>32</v>
      </c>
      <c r="AB10" s="119">
        <v>46220</v>
      </c>
      <c r="AC10" s="118" t="s">
        <v>33</v>
      </c>
      <c r="AE10" s="65" t="s">
        <v>34</v>
      </c>
      <c r="AG10" s="60" t="str">
        <f t="shared" ref="AG10:AG16" si="12">IF(U10=AE10,U10,"※"&amp;U10)</f>
        <v>※SMC MAGELLAN</v>
      </c>
    </row>
    <row r="11" spans="1:34" s="18" customFormat="1" ht="48.75" customHeight="1" x14ac:dyDescent="0.2">
      <c r="A11" s="48" t="str">
        <f t="shared" ref="A11:A12" si="13">IF(AND(D11="木",F11="金"),AG11,"★"&amp;AG11)</f>
        <v>★※SMC COLUMBUS</v>
      </c>
      <c r="B11" s="49" t="str">
        <f t="shared" ref="B11:B12" si="14">V11</f>
        <v>2629W</v>
      </c>
      <c r="C11" s="62">
        <f t="shared" ref="C11:C12" si="15">W11</f>
        <v>46218</v>
      </c>
      <c r="D11" s="63" t="str">
        <f t="shared" ref="D11:D12" si="16">TEXT(C11,"aaa")</f>
        <v>水</v>
      </c>
      <c r="E11" s="62">
        <f t="shared" ref="E11:E12" si="17">X11</f>
        <v>46219</v>
      </c>
      <c r="F11" s="63" t="str">
        <f t="shared" ref="F11:F12" si="18">TEXT(E11,"aaa")</f>
        <v>木</v>
      </c>
      <c r="G11" s="50">
        <f t="shared" ref="G11:G12" si="19">Y11</f>
        <v>46224</v>
      </c>
      <c r="H11" s="51" t="str">
        <f t="shared" ref="H11:H12" si="20">TEXT(G11,"aaa")</f>
        <v>火</v>
      </c>
      <c r="I11" s="50">
        <f t="shared" ref="I11:I12" si="21">Z11</f>
        <v>46224</v>
      </c>
      <c r="J11" s="51" t="str">
        <f t="shared" ref="J11:J12" si="22">TEXT(I11,"aaa")</f>
        <v>火</v>
      </c>
      <c r="K11" s="52">
        <f t="shared" ref="K11:K12" si="23">AB11</f>
        <v>46227</v>
      </c>
      <c r="L11" s="53" t="str">
        <f t="shared" ref="L11:L12" si="24">TEXT(K11,"aaa")</f>
        <v>金</v>
      </c>
      <c r="M11" s="24"/>
      <c r="O11" s="46"/>
      <c r="P11" s="46"/>
      <c r="Q11" s="46"/>
      <c r="R11" s="46"/>
      <c r="S11" s="46"/>
      <c r="U11" s="122" t="s">
        <v>34</v>
      </c>
      <c r="V11" s="124" t="s">
        <v>36</v>
      </c>
      <c r="W11" s="121">
        <v>46218</v>
      </c>
      <c r="X11" s="121">
        <v>46219</v>
      </c>
      <c r="Y11" s="121">
        <v>46224</v>
      </c>
      <c r="Z11" s="121">
        <v>46224</v>
      </c>
      <c r="AA11" s="120" t="s">
        <v>32</v>
      </c>
      <c r="AB11" s="121">
        <v>46227</v>
      </c>
      <c r="AC11" s="120" t="s">
        <v>33</v>
      </c>
      <c r="AD11" s="61"/>
      <c r="AE11" s="64" t="s">
        <v>31</v>
      </c>
      <c r="AF11" s="61"/>
      <c r="AG11" s="60" t="str">
        <f t="shared" si="12"/>
        <v>※SMC COLUMBUS</v>
      </c>
      <c r="AH11" s="61"/>
    </row>
    <row r="12" spans="1:34" s="18" customFormat="1" ht="48.75" customHeight="1" x14ac:dyDescent="0.2">
      <c r="A12" s="48" t="str">
        <f t="shared" si="13"/>
        <v>※SMC MAGELLAN</v>
      </c>
      <c r="B12" s="49" t="str">
        <f t="shared" si="14"/>
        <v>2630W</v>
      </c>
      <c r="C12" s="50">
        <f t="shared" si="15"/>
        <v>46226</v>
      </c>
      <c r="D12" s="51" t="str">
        <f t="shared" si="16"/>
        <v>木</v>
      </c>
      <c r="E12" s="50">
        <f t="shared" si="17"/>
        <v>46227</v>
      </c>
      <c r="F12" s="51" t="str">
        <f t="shared" si="18"/>
        <v>金</v>
      </c>
      <c r="G12" s="50">
        <f t="shared" si="19"/>
        <v>46231</v>
      </c>
      <c r="H12" s="51" t="str">
        <f t="shared" si="20"/>
        <v>火</v>
      </c>
      <c r="I12" s="50">
        <f t="shared" si="21"/>
        <v>46231</v>
      </c>
      <c r="J12" s="51" t="str">
        <f t="shared" si="22"/>
        <v>火</v>
      </c>
      <c r="K12" s="52">
        <f t="shared" si="23"/>
        <v>46234</v>
      </c>
      <c r="L12" s="53" t="str">
        <f t="shared" si="24"/>
        <v>金</v>
      </c>
      <c r="O12" s="46"/>
      <c r="P12" s="46"/>
      <c r="Q12" s="46"/>
      <c r="R12" s="46"/>
      <c r="S12" s="46"/>
      <c r="U12" s="117" t="s">
        <v>31</v>
      </c>
      <c r="V12" s="123" t="s">
        <v>37</v>
      </c>
      <c r="W12" s="119">
        <v>46226</v>
      </c>
      <c r="X12" s="119">
        <v>46227</v>
      </c>
      <c r="Y12" s="119">
        <v>46231</v>
      </c>
      <c r="Z12" s="119">
        <v>46231</v>
      </c>
      <c r="AA12" s="118" t="s">
        <v>32</v>
      </c>
      <c r="AB12" s="119">
        <v>46234</v>
      </c>
      <c r="AC12" s="118" t="s">
        <v>33</v>
      </c>
      <c r="AE12" s="65" t="s">
        <v>34</v>
      </c>
      <c r="AG12" s="60" t="str">
        <f t="shared" si="12"/>
        <v>※SMC MAGELLAN</v>
      </c>
    </row>
    <row r="13" spans="1:34" s="18" customFormat="1" ht="48.75" customHeight="1" x14ac:dyDescent="0.2">
      <c r="A13" s="48" t="str">
        <f t="shared" ref="A13:A16" si="25">IF(AND(D13="木",F13="金"),AG13,"★"&amp;AG13)</f>
        <v>SMC COLUMBUS</v>
      </c>
      <c r="B13" s="49" t="str">
        <f t="shared" ref="B13:B16" si="26">V13</f>
        <v>2631W</v>
      </c>
      <c r="C13" s="50">
        <f t="shared" ref="C13:C16" si="27">W13</f>
        <v>46233</v>
      </c>
      <c r="D13" s="51" t="str">
        <f t="shared" ref="D13:D16" si="28">TEXT(C13,"aaa")</f>
        <v>木</v>
      </c>
      <c r="E13" s="50">
        <f t="shared" ref="E13:E16" si="29">X13</f>
        <v>46234</v>
      </c>
      <c r="F13" s="51" t="str">
        <f t="shared" ref="F13:F16" si="30">TEXT(E13,"aaa")</f>
        <v>金</v>
      </c>
      <c r="G13" s="50">
        <f t="shared" ref="G13:G16" si="31">Y13</f>
        <v>46238</v>
      </c>
      <c r="H13" s="51" t="str">
        <f t="shared" ref="H13:H16" si="32">TEXT(G13,"aaa")</f>
        <v>火</v>
      </c>
      <c r="I13" s="50">
        <f t="shared" ref="I13:I16" si="33">Z13</f>
        <v>46238</v>
      </c>
      <c r="J13" s="51" t="str">
        <f t="shared" ref="J13:J16" si="34">TEXT(I13,"aaa")</f>
        <v>火</v>
      </c>
      <c r="K13" s="52">
        <f t="shared" ref="K13:K16" si="35">AB13</f>
        <v>46241</v>
      </c>
      <c r="L13" s="53" t="str">
        <f t="shared" ref="L13:L16" si="36">TEXT(K13,"aaa")</f>
        <v>金</v>
      </c>
      <c r="O13" s="67"/>
      <c r="P13" s="67"/>
      <c r="Q13" s="67"/>
      <c r="R13" s="67"/>
      <c r="S13" s="67"/>
      <c r="U13" s="130" t="s">
        <v>34</v>
      </c>
      <c r="V13" s="141" t="s">
        <v>38</v>
      </c>
      <c r="W13" s="132">
        <v>46233</v>
      </c>
      <c r="X13" s="132">
        <v>46234</v>
      </c>
      <c r="Y13" s="132">
        <v>46238</v>
      </c>
      <c r="Z13" s="132">
        <v>46238</v>
      </c>
      <c r="AA13" s="131" t="s">
        <v>32</v>
      </c>
      <c r="AB13" s="132">
        <v>46241</v>
      </c>
      <c r="AC13" s="131" t="s">
        <v>33</v>
      </c>
      <c r="AE13" s="140" t="s">
        <v>34</v>
      </c>
      <c r="AG13" s="60" t="str">
        <f t="shared" si="12"/>
        <v>SMC COLUMBUS</v>
      </c>
    </row>
    <row r="14" spans="1:34" s="18" customFormat="1" ht="48.75" customHeight="1" x14ac:dyDescent="0.2">
      <c r="A14" s="48" t="str">
        <f t="shared" si="25"/>
        <v>SMC MAGELLAN</v>
      </c>
      <c r="B14" s="49" t="str">
        <f t="shared" si="26"/>
        <v>2632W</v>
      </c>
      <c r="C14" s="50">
        <f t="shared" si="27"/>
        <v>46240</v>
      </c>
      <c r="D14" s="51" t="str">
        <f t="shared" si="28"/>
        <v>木</v>
      </c>
      <c r="E14" s="50">
        <f t="shared" si="29"/>
        <v>46241</v>
      </c>
      <c r="F14" s="51" t="str">
        <f t="shared" si="30"/>
        <v>金</v>
      </c>
      <c r="G14" s="50">
        <f t="shared" si="31"/>
        <v>46245</v>
      </c>
      <c r="H14" s="51" t="str">
        <f t="shared" si="32"/>
        <v>火</v>
      </c>
      <c r="I14" s="50">
        <f t="shared" si="33"/>
        <v>46245</v>
      </c>
      <c r="J14" s="51" t="str">
        <f t="shared" si="34"/>
        <v>火</v>
      </c>
      <c r="K14" s="52">
        <f t="shared" si="35"/>
        <v>46248</v>
      </c>
      <c r="L14" s="53" t="str">
        <f t="shared" si="36"/>
        <v>金</v>
      </c>
      <c r="O14" s="67"/>
      <c r="P14" s="67"/>
      <c r="Q14" s="67"/>
      <c r="R14" s="67"/>
      <c r="S14" s="67"/>
      <c r="U14" s="133" t="s">
        <v>31</v>
      </c>
      <c r="V14" s="142" t="s">
        <v>39</v>
      </c>
      <c r="W14" s="135">
        <v>46240</v>
      </c>
      <c r="X14" s="135">
        <v>46241</v>
      </c>
      <c r="Y14" s="135">
        <v>46245</v>
      </c>
      <c r="Z14" s="135">
        <v>46245</v>
      </c>
      <c r="AA14" s="134" t="s">
        <v>32</v>
      </c>
      <c r="AB14" s="135">
        <v>46248</v>
      </c>
      <c r="AC14" s="134" t="s">
        <v>33</v>
      </c>
      <c r="AE14" s="139" t="s">
        <v>31</v>
      </c>
      <c r="AG14" s="60" t="str">
        <f t="shared" si="12"/>
        <v>SMC MAGELLAN</v>
      </c>
    </row>
    <row r="15" spans="1:34" s="18" customFormat="1" ht="48.75" customHeight="1" x14ac:dyDescent="0.2">
      <c r="A15" s="48" t="str">
        <f t="shared" si="25"/>
        <v>SMC COLUMBUS</v>
      </c>
      <c r="B15" s="49" t="str">
        <f t="shared" si="26"/>
        <v>2633W</v>
      </c>
      <c r="C15" s="50">
        <f t="shared" si="27"/>
        <v>46247</v>
      </c>
      <c r="D15" s="51" t="str">
        <f t="shared" si="28"/>
        <v>木</v>
      </c>
      <c r="E15" s="50">
        <f t="shared" si="29"/>
        <v>46248</v>
      </c>
      <c r="F15" s="51" t="str">
        <f t="shared" si="30"/>
        <v>金</v>
      </c>
      <c r="G15" s="50">
        <f t="shared" si="31"/>
        <v>46252</v>
      </c>
      <c r="H15" s="51" t="str">
        <f t="shared" si="32"/>
        <v>火</v>
      </c>
      <c r="I15" s="50">
        <f t="shared" si="33"/>
        <v>46252</v>
      </c>
      <c r="J15" s="51" t="str">
        <f t="shared" si="34"/>
        <v>火</v>
      </c>
      <c r="K15" s="52">
        <f t="shared" si="35"/>
        <v>46255</v>
      </c>
      <c r="L15" s="53" t="str">
        <f t="shared" si="36"/>
        <v>金</v>
      </c>
      <c r="O15" s="67"/>
      <c r="P15" s="67"/>
      <c r="Q15" s="67"/>
      <c r="R15" s="67"/>
      <c r="S15" s="67"/>
      <c r="U15" s="138" t="s">
        <v>34</v>
      </c>
      <c r="V15" s="143" t="s">
        <v>40</v>
      </c>
      <c r="W15" s="137">
        <v>46247</v>
      </c>
      <c r="X15" s="137">
        <v>46248</v>
      </c>
      <c r="Y15" s="137">
        <v>46252</v>
      </c>
      <c r="Z15" s="137">
        <v>46252</v>
      </c>
      <c r="AA15" s="136" t="s">
        <v>32</v>
      </c>
      <c r="AB15" s="137">
        <v>46255</v>
      </c>
      <c r="AC15" s="136" t="s">
        <v>33</v>
      </c>
      <c r="AE15" s="138" t="s">
        <v>34</v>
      </c>
      <c r="AG15" s="60" t="str">
        <f t="shared" si="12"/>
        <v>SMC COLUMBUS</v>
      </c>
    </row>
    <row r="16" spans="1:34" s="17" customFormat="1" ht="48.75" customHeight="1" x14ac:dyDescent="0.2">
      <c r="A16" s="57" t="str">
        <f t="shared" si="25"/>
        <v>SMC MAGELLAN</v>
      </c>
      <c r="B16" s="58" t="str">
        <f t="shared" si="26"/>
        <v>2634W</v>
      </c>
      <c r="C16" s="55">
        <f t="shared" si="27"/>
        <v>46254</v>
      </c>
      <c r="D16" s="54" t="str">
        <f t="shared" si="28"/>
        <v>木</v>
      </c>
      <c r="E16" s="55">
        <f t="shared" si="29"/>
        <v>46255</v>
      </c>
      <c r="F16" s="54" t="str">
        <f t="shared" si="30"/>
        <v>金</v>
      </c>
      <c r="G16" s="55">
        <f t="shared" si="31"/>
        <v>46259</v>
      </c>
      <c r="H16" s="54" t="str">
        <f t="shared" si="32"/>
        <v>火</v>
      </c>
      <c r="I16" s="55">
        <f t="shared" si="33"/>
        <v>46259</v>
      </c>
      <c r="J16" s="54" t="str">
        <f t="shared" si="34"/>
        <v>火</v>
      </c>
      <c r="K16" s="56">
        <f t="shared" si="35"/>
        <v>46262</v>
      </c>
      <c r="L16" s="59" t="str">
        <f t="shared" si="36"/>
        <v>金</v>
      </c>
      <c r="M16" s="18"/>
      <c r="N16" s="18"/>
      <c r="O16" s="30"/>
      <c r="P16" s="30"/>
      <c r="Q16" s="30"/>
      <c r="R16" s="30"/>
      <c r="S16" s="30"/>
      <c r="U16" s="133" t="s">
        <v>31</v>
      </c>
      <c r="V16" s="142" t="s">
        <v>41</v>
      </c>
      <c r="W16" s="135">
        <v>46254</v>
      </c>
      <c r="X16" s="135">
        <v>46255</v>
      </c>
      <c r="Y16" s="135">
        <v>46259</v>
      </c>
      <c r="Z16" s="135">
        <v>46259</v>
      </c>
      <c r="AA16" s="134" t="s">
        <v>32</v>
      </c>
      <c r="AB16" s="135">
        <v>46262</v>
      </c>
      <c r="AC16" s="134" t="s">
        <v>33</v>
      </c>
      <c r="AE16" s="139" t="s">
        <v>31</v>
      </c>
      <c r="AG16" s="60" t="str">
        <f t="shared" si="12"/>
        <v>SMC MAGELLAN</v>
      </c>
    </row>
    <row r="17" spans="1:19" s="17" customFormat="1" ht="48.75" customHeight="1" x14ac:dyDescent="0.2">
      <c r="A17" s="45"/>
      <c r="B17" s="27"/>
      <c r="C17" s="27"/>
      <c r="D17" s="26"/>
      <c r="E17" s="27"/>
      <c r="F17" s="26"/>
      <c r="G17" s="27"/>
      <c r="H17" s="26"/>
      <c r="I17" s="27"/>
      <c r="J17" s="26"/>
      <c r="K17" s="28"/>
      <c r="L17" s="29"/>
      <c r="M17" s="18"/>
      <c r="N17" s="18"/>
      <c r="O17" s="66"/>
      <c r="P17" s="66"/>
      <c r="Q17" s="66"/>
      <c r="R17" s="66"/>
      <c r="S17" s="66"/>
    </row>
    <row r="18" spans="1:19" s="17" customFormat="1" ht="48.75" customHeight="1" x14ac:dyDescent="0.2">
      <c r="A18" s="45"/>
      <c r="B18" s="27"/>
      <c r="C18" s="27"/>
      <c r="D18" s="26"/>
      <c r="E18" s="27"/>
      <c r="F18" s="26"/>
      <c r="G18" s="27"/>
      <c r="H18" s="26"/>
      <c r="I18" s="27"/>
      <c r="J18" s="26"/>
      <c r="K18" s="28"/>
      <c r="L18" s="29"/>
      <c r="M18" s="18"/>
      <c r="N18" s="18"/>
      <c r="O18" s="66"/>
      <c r="P18" s="66"/>
      <c r="Q18" s="66"/>
      <c r="R18" s="66"/>
      <c r="S18" s="66"/>
    </row>
    <row r="19" spans="1:19" s="17" customFormat="1" ht="42.75" customHeight="1" x14ac:dyDescent="0.2">
      <c r="A19" s="25"/>
      <c r="B19" s="26"/>
      <c r="C19" s="27"/>
      <c r="D19" s="26"/>
      <c r="E19" s="27"/>
      <c r="F19" s="26"/>
      <c r="G19" s="27"/>
      <c r="H19" s="26"/>
      <c r="I19" s="27"/>
      <c r="J19" s="26"/>
      <c r="K19" s="28"/>
      <c r="L19" s="29"/>
      <c r="M19" s="18"/>
      <c r="N19" s="18"/>
      <c r="O19" s="30"/>
      <c r="P19" s="30"/>
      <c r="Q19" s="30"/>
      <c r="R19" s="30"/>
      <c r="S19" s="30"/>
    </row>
    <row r="20" spans="1:19" s="17" customFormat="1" ht="50.25" customHeight="1" x14ac:dyDescent="0.2">
      <c r="N20" s="18"/>
      <c r="O20" s="30"/>
      <c r="P20" s="30"/>
      <c r="Q20" s="30"/>
      <c r="R20" s="30"/>
      <c r="S20" s="30"/>
    </row>
    <row r="21" spans="1:19" s="17" customFormat="1" ht="40.5" customHeight="1" x14ac:dyDescent="0.2">
      <c r="N21" s="18"/>
      <c r="O21" s="30"/>
      <c r="P21" s="30"/>
      <c r="Q21" s="30"/>
      <c r="R21" s="30"/>
      <c r="S21" s="30"/>
    </row>
    <row r="22" spans="1:19" s="17" customFormat="1" ht="40.5" customHeight="1" x14ac:dyDescent="0.2">
      <c r="N22" s="18"/>
      <c r="O22" s="30"/>
      <c r="P22" s="30"/>
      <c r="Q22" s="30"/>
      <c r="R22" s="30"/>
      <c r="S22" s="30"/>
    </row>
    <row r="23" spans="1:19" s="17" customFormat="1" ht="54" customHeight="1" thickBot="1" x14ac:dyDescent="0.25">
      <c r="A23" s="19" t="s">
        <v>13</v>
      </c>
      <c r="B23" s="108" t="s">
        <v>14</v>
      </c>
      <c r="C23" s="109"/>
      <c r="D23" s="110"/>
      <c r="E23" s="108" t="s">
        <v>15</v>
      </c>
      <c r="F23" s="109"/>
      <c r="G23" s="109"/>
      <c r="H23" s="109"/>
      <c r="I23" s="109"/>
      <c r="J23" s="109"/>
      <c r="K23" s="109"/>
      <c r="L23" s="109"/>
      <c r="M23" s="110"/>
      <c r="N23" s="18"/>
      <c r="O23" s="30"/>
      <c r="P23" s="30"/>
      <c r="Q23" s="30"/>
      <c r="R23" s="30"/>
      <c r="S23" s="30"/>
    </row>
    <row r="24" spans="1:19" s="17" customFormat="1" ht="45.75" customHeight="1" thickTop="1" x14ac:dyDescent="0.5">
      <c r="A24" s="111" t="s">
        <v>26</v>
      </c>
      <c r="B24" s="112" t="s">
        <v>18</v>
      </c>
      <c r="C24" s="113"/>
      <c r="D24" s="113"/>
      <c r="E24" s="31" t="s">
        <v>19</v>
      </c>
      <c r="F24" s="32"/>
      <c r="G24" s="32"/>
      <c r="H24" s="33"/>
      <c r="I24" s="34"/>
      <c r="J24" s="33"/>
      <c r="K24" s="34"/>
      <c r="L24" s="114" t="s">
        <v>25</v>
      </c>
      <c r="M24" s="115"/>
      <c r="N24" s="18"/>
      <c r="O24" s="30"/>
      <c r="P24" s="30"/>
      <c r="Q24" s="30"/>
      <c r="R24" s="30"/>
      <c r="S24" s="30"/>
    </row>
    <row r="25" spans="1:19" s="17" customFormat="1" ht="45.75" customHeight="1" x14ac:dyDescent="0.5">
      <c r="A25" s="90"/>
      <c r="B25" s="97"/>
      <c r="C25" s="98"/>
      <c r="D25" s="98"/>
      <c r="E25" s="35" t="s">
        <v>20</v>
      </c>
      <c r="F25" s="36"/>
      <c r="G25" s="36"/>
      <c r="H25" s="37"/>
      <c r="I25" s="38"/>
      <c r="J25" s="37"/>
      <c r="K25" s="38"/>
      <c r="L25" s="39"/>
      <c r="M25" s="40"/>
      <c r="N25" s="18"/>
      <c r="O25" s="30"/>
      <c r="P25" s="30"/>
      <c r="Q25" s="30"/>
      <c r="R25" s="30"/>
      <c r="S25" s="30"/>
    </row>
    <row r="26" spans="1:19" s="17" customFormat="1" ht="53.25" customHeight="1" x14ac:dyDescent="0.5">
      <c r="A26" s="88" t="s">
        <v>27</v>
      </c>
      <c r="B26" s="91" t="s">
        <v>21</v>
      </c>
      <c r="C26" s="92"/>
      <c r="D26" s="93"/>
      <c r="E26" s="41" t="s">
        <v>22</v>
      </c>
      <c r="F26" s="42"/>
      <c r="G26" s="42"/>
      <c r="H26" s="43"/>
      <c r="I26" s="44"/>
      <c r="J26" s="43"/>
      <c r="K26" s="44"/>
      <c r="L26" s="100" t="s">
        <v>24</v>
      </c>
      <c r="M26" s="101"/>
      <c r="N26" s="18"/>
      <c r="O26" s="30"/>
      <c r="P26" s="30"/>
      <c r="Q26" s="30"/>
      <c r="R26" s="30"/>
      <c r="S26" s="30"/>
    </row>
    <row r="27" spans="1:19" s="17" customFormat="1" ht="45.75" customHeight="1" x14ac:dyDescent="0.2">
      <c r="A27" s="89"/>
      <c r="B27" s="94"/>
      <c r="C27" s="95"/>
      <c r="D27" s="96"/>
      <c r="E27" s="102" t="s">
        <v>23</v>
      </c>
      <c r="F27" s="103"/>
      <c r="G27" s="103"/>
      <c r="H27" s="103"/>
      <c r="I27" s="103"/>
      <c r="J27" s="103"/>
      <c r="K27" s="103"/>
      <c r="L27" s="103"/>
      <c r="M27" s="104"/>
      <c r="N27" s="18"/>
      <c r="O27" s="30"/>
      <c r="P27" s="30"/>
      <c r="Q27" s="30"/>
      <c r="R27" s="30"/>
      <c r="S27" s="30"/>
    </row>
    <row r="28" spans="1:19" s="17" customFormat="1" ht="11.25" customHeight="1" x14ac:dyDescent="0.2">
      <c r="A28" s="90"/>
      <c r="B28" s="97"/>
      <c r="C28" s="98"/>
      <c r="D28" s="99"/>
      <c r="E28" s="105"/>
      <c r="F28" s="106"/>
      <c r="G28" s="106"/>
      <c r="H28" s="106"/>
      <c r="I28" s="106"/>
      <c r="J28" s="106"/>
      <c r="K28" s="106"/>
      <c r="L28" s="106"/>
      <c r="M28" s="107"/>
      <c r="N28" s="18"/>
      <c r="O28" s="30"/>
      <c r="P28" s="30"/>
      <c r="Q28" s="30"/>
      <c r="R28" s="30"/>
      <c r="S28" s="30"/>
    </row>
    <row r="29" spans="1:19" s="17" customFormat="1" ht="46.5" customHeight="1" x14ac:dyDescent="0.2">
      <c r="N29" s="18"/>
      <c r="O29" s="30"/>
      <c r="P29" s="30"/>
      <c r="Q29" s="30"/>
      <c r="R29" s="30"/>
      <c r="S29" s="30"/>
    </row>
  </sheetData>
  <mergeCells count="35">
    <mergeCell ref="A26:A28"/>
    <mergeCell ref="B26:D28"/>
    <mergeCell ref="L26:M26"/>
    <mergeCell ref="E27:M28"/>
    <mergeCell ref="B23:D23"/>
    <mergeCell ref="E23:M23"/>
    <mergeCell ref="A24:A25"/>
    <mergeCell ref="B24:D25"/>
    <mergeCell ref="L24:M24"/>
    <mergeCell ref="G9:H9"/>
    <mergeCell ref="I9:J9"/>
    <mergeCell ref="K9:L9"/>
    <mergeCell ref="O9:P9"/>
    <mergeCell ref="R9:S9"/>
    <mergeCell ref="K6:L8"/>
    <mergeCell ref="O6:P6"/>
    <mergeCell ref="R6:S6"/>
    <mergeCell ref="O7:P7"/>
    <mergeCell ref="R7:S7"/>
    <mergeCell ref="N1:S1"/>
    <mergeCell ref="R3:S3"/>
    <mergeCell ref="K4:L4"/>
    <mergeCell ref="Q4:R4"/>
    <mergeCell ref="A5:A9"/>
    <mergeCell ref="B5:B9"/>
    <mergeCell ref="C5:F5"/>
    <mergeCell ref="G5:H5"/>
    <mergeCell ref="I5:J5"/>
    <mergeCell ref="K5:L5"/>
    <mergeCell ref="O5:P5"/>
    <mergeCell ref="R5:S5"/>
    <mergeCell ref="C6:D8"/>
    <mergeCell ref="E6:F8"/>
    <mergeCell ref="G6:H8"/>
    <mergeCell ref="I6:J8"/>
  </mergeCells>
  <phoneticPr fontId="3"/>
  <pageMargins left="0.9055118110236221" right="0.51181102362204722" top="0.55118110236220474" bottom="0.55118110236220474" header="0.31496062992125984" footer="0.31496062992125984"/>
  <pageSetup paperSize="9" scale="3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東--&gt;青島</vt:lpstr>
      <vt:lpstr>'東--&gt;青島'!Print_Area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2026-06-12T08:34:08Z</cp:lastPrinted>
  <dcterms:created xsi:type="dcterms:W3CDTF">2016-08-19T03:14:01Z</dcterms:created>
  <dcterms:modified xsi:type="dcterms:W3CDTF">2026-07-06T05:57:27Z</dcterms:modified>
</cp:coreProperties>
</file>