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1\"/>
    </mc:Choice>
  </mc:AlternateContent>
  <xr:revisionPtr revIDLastSave="0" documentId="13_ncr:1_{52914C98-8EA2-4FEB-AFA8-2CA5FC7723F7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Sheet1" sheetId="1" r:id="rId1"/>
  </sheets>
  <definedNames>
    <definedName name="_xlnm.Print_Area" localSheetId="0">Sheet1!$A$1:$G$18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1" i="1" l="1"/>
  <c r="A11" i="1" s="1"/>
  <c r="N11" i="1"/>
  <c r="B11" i="1" s="1"/>
  <c r="M12" i="1"/>
  <c r="A12" i="1" s="1"/>
  <c r="N12" i="1"/>
  <c r="B12" i="1" s="1"/>
  <c r="M13" i="1"/>
  <c r="A13" i="1" s="1"/>
  <c r="N13" i="1"/>
  <c r="B13" i="1" s="1"/>
  <c r="N10" i="1"/>
  <c r="B10" i="1" s="1"/>
  <c r="M10" i="1"/>
  <c r="A10" i="1" s="1"/>
  <c r="N9" i="1"/>
  <c r="B9" i="1" s="1"/>
  <c r="M9" i="1"/>
  <c r="A9" i="1" s="1"/>
  <c r="N8" i="1"/>
  <c r="B8" i="1" s="1"/>
  <c r="M8" i="1"/>
  <c r="A8" i="1" s="1"/>
  <c r="N7" i="1"/>
  <c r="B7" i="1" s="1"/>
  <c r="M7" i="1"/>
  <c r="A7" i="1" s="1"/>
  <c r="N6" i="1"/>
  <c r="B6" i="1" s="1"/>
  <c r="M6" i="1"/>
  <c r="A6" i="1" s="1"/>
  <c r="C6" i="1"/>
  <c r="D6" i="1"/>
  <c r="E6" i="1"/>
  <c r="C7" i="1"/>
  <c r="D7" i="1"/>
  <c r="E7" i="1"/>
  <c r="C8" i="1"/>
  <c r="D8" i="1"/>
  <c r="E8" i="1"/>
  <c r="C9" i="1"/>
  <c r="D9" i="1"/>
  <c r="E9" i="1"/>
  <c r="C10" i="1"/>
  <c r="D10" i="1"/>
  <c r="E10" i="1"/>
  <c r="C11" i="1"/>
  <c r="D11" i="1"/>
  <c r="E11" i="1"/>
  <c r="C13" i="1"/>
  <c r="D13" i="1"/>
  <c r="E13" i="1"/>
  <c r="D12" i="1"/>
  <c r="E12" i="1"/>
  <c r="C12" i="1"/>
</calcChain>
</file>

<file path=xl/sharedStrings.xml><?xml version="1.0" encoding="utf-8"?>
<sst xmlns="http://schemas.openxmlformats.org/spreadsheetml/2006/main" count="47" uniqueCount="43">
  <si>
    <t>大阪海運輸入営業所
TEL:06-7730-1080/
FAX:06-7730-1088</t>
    <phoneticPr fontId="3"/>
  </si>
  <si>
    <t>神戸</t>
    <rPh sb="0" eb="2">
      <t>コウベ</t>
    </rPh>
    <phoneticPr fontId="3"/>
  </si>
  <si>
    <t>ETD</t>
    <phoneticPr fontId="3"/>
  </si>
  <si>
    <t>VESSEL</t>
    <phoneticPr fontId="3"/>
  </si>
  <si>
    <t>ETA</t>
    <phoneticPr fontId="3"/>
  </si>
  <si>
    <t>VOY</t>
    <phoneticPr fontId="3"/>
  </si>
  <si>
    <t>CUT</t>
    <phoneticPr fontId="3"/>
  </si>
  <si>
    <t>CHI</t>
    <phoneticPr fontId="3"/>
  </si>
  <si>
    <t>S</t>
    <phoneticPr fontId="3"/>
  </si>
  <si>
    <t>　        　　　IMPORT SCHEDULE ‐ ORIGIN : Chicago</t>
    <phoneticPr fontId="3"/>
  </si>
  <si>
    <t>Sun 2nd Aug 2026</t>
  </si>
  <si>
    <t>Sun 9th Aug 2026</t>
  </si>
  <si>
    <t>Sun 16th Aug 2026</t>
  </si>
  <si>
    <t>貼り付け↓</t>
    <rPh sb="0" eb="1">
      <t>ハ</t>
    </rPh>
    <rPh sb="2" eb="3">
      <t>ツ</t>
    </rPh>
    <phoneticPr fontId="3"/>
  </si>
  <si>
    <t>CUT</t>
    <phoneticPr fontId="3"/>
  </si>
  <si>
    <t>ETD</t>
    <phoneticPr fontId="3"/>
  </si>
  <si>
    <t>ETA</t>
    <phoneticPr fontId="3"/>
  </si>
  <si>
    <t>VESSEL/VOY</t>
    <phoneticPr fontId="3"/>
  </si>
  <si>
    <t>NAVIOS CYAN/002W</t>
  </si>
  <si>
    <t>ONE MATRIX/186W</t>
  </si>
  <si>
    <t>ONE REASSURANCE/256W</t>
  </si>
  <si>
    <t>ONE MISSION/089W</t>
  </si>
  <si>
    <t>Wed 15th Jul 2026/ 10:00:00 GMT-6</t>
  </si>
  <si>
    <t>Wed 22nd Jul 2026/ 10:00:00 GMT-6</t>
  </si>
  <si>
    <t>Wed 29th Jul 2026/ 10:00:00 GMT-6</t>
  </si>
  <si>
    <t>Wed 5th Aug 2026/ 10:00:00 GMT-6</t>
  </si>
  <si>
    <t>Sun 23rd Aug 2026</t>
  </si>
  <si>
    <t>Wed 12th Aug 2026/ 10:00:00 GMT-6</t>
  </si>
  <si>
    <t>Sun 30th Aug 2026</t>
  </si>
  <si>
    <t>Sun 6th Sep 2026</t>
  </si>
  <si>
    <t>Sun 13th Sep 2026</t>
  </si>
  <si>
    <t>Sun 20th Sep 2026</t>
  </si>
  <si>
    <t>MOL PROFICIENCY/255W</t>
  </si>
  <si>
    <t>NAVIOS CYAN/003W</t>
  </si>
  <si>
    <t>MOL PROFICIENCY/256W</t>
  </si>
  <si>
    <t>ONE MATRIX/187W</t>
  </si>
  <si>
    <t>Wed 26th Aug 2026/ 10:00:00 GMT-6</t>
  </si>
  <si>
    <t>Sun 4th Oct 2026</t>
  </si>
  <si>
    <t>Wed 2nd Sep 2026/ 10:00:00 GMT-6</t>
  </si>
  <si>
    <t>Sun 11th Oct 2026</t>
  </si>
  <si>
    <t>Wed 9th Sep 2026/ 10:00:00 GMT-6</t>
  </si>
  <si>
    <t>Sun 27th Sep 2026</t>
  </si>
  <si>
    <t>Sun 18th Oct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</si>
</sst>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/m/d;@"/>
    <numFmt numFmtId="178" formatCode="m/d;@"/>
  </numFmts>
  <fonts count="1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28"/>
      <name val="Arial MT"/>
    </font>
    <font>
      <sz val="11"/>
      <color theme="1"/>
      <name val="游ゴシック"/>
      <family val="2"/>
      <scheme val="minor"/>
    </font>
    <font>
      <sz val="36"/>
      <name val="Meiryo UI"/>
      <family val="3"/>
      <charset val="128"/>
    </font>
    <font>
      <sz val="24"/>
      <name val="Meiryo UI"/>
      <family val="3"/>
      <charset val="128"/>
    </font>
    <font>
      <sz val="28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5" fillId="0" borderId="0"/>
  </cellStyleXfs>
  <cellXfs count="56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176" fontId="2" fillId="0" borderId="0" xfId="1" applyNumberFormat="1" applyFont="1" applyFill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177" fontId="9" fillId="0" borderId="0" xfId="1" applyNumberFormat="1" applyFont="1" applyFill="1" applyAlignment="1">
      <alignment vertical="center"/>
    </xf>
    <xf numFmtId="0" fontId="9" fillId="0" borderId="0" xfId="1" applyFont="1" applyAlignment="1">
      <alignment horizontal="left" vertical="center"/>
    </xf>
    <xf numFmtId="0" fontId="11" fillId="0" borderId="0" xfId="1" applyFont="1" applyAlignment="1"/>
    <xf numFmtId="0" fontId="11" fillId="0" borderId="0" xfId="2" applyFont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8" fontId="12" fillId="0" borderId="0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14" fontId="9" fillId="0" borderId="0" xfId="1" applyNumberFormat="1" applyFont="1" applyBorder="1" applyAlignment="1">
      <alignment vertical="center"/>
    </xf>
    <xf numFmtId="0" fontId="10" fillId="3" borderId="2" xfId="1" applyNumberFormat="1" applyFont="1" applyFill="1" applyBorder="1" applyAlignment="1">
      <alignment horizontal="center" vertical="center" wrapText="1"/>
    </xf>
    <xf numFmtId="14" fontId="9" fillId="0" borderId="0" xfId="1" applyNumberFormat="1" applyFont="1" applyAlignment="1">
      <alignment horizontal="left" vertical="center"/>
    </xf>
    <xf numFmtId="0" fontId="13" fillId="2" borderId="0" xfId="1" applyFont="1" applyFill="1" applyAlignment="1">
      <alignment vertical="center"/>
    </xf>
    <xf numFmtId="0" fontId="10" fillId="3" borderId="4" xfId="1" applyNumberFormat="1" applyFont="1" applyFill="1" applyBorder="1" applyAlignment="1">
      <alignment horizontal="center" vertical="center" wrapText="1"/>
    </xf>
    <xf numFmtId="178" fontId="12" fillId="0" borderId="3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6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/>
    <xf numFmtId="0" fontId="17" fillId="0" borderId="6" xfId="1" applyFont="1" applyBorder="1" applyAlignment="1">
      <alignment horizontal="center" vertical="center"/>
    </xf>
    <xf numFmtId="0" fontId="18" fillId="0" borderId="6" xfId="1" applyFont="1" applyBorder="1" applyAlignment="1">
      <alignment horizontal="center"/>
    </xf>
    <xf numFmtId="0" fontId="11" fillId="0" borderId="6" xfId="1" applyFont="1" applyBorder="1"/>
    <xf numFmtId="0" fontId="10" fillId="3" borderId="1" xfId="1" applyNumberFormat="1" applyFont="1" applyFill="1" applyBorder="1" applyAlignment="1">
      <alignment horizontal="center" vertical="center" wrapText="1"/>
    </xf>
    <xf numFmtId="0" fontId="10" fillId="3" borderId="2" xfId="1" applyNumberFormat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0" fontId="15" fillId="0" borderId="0" xfId="3" applyAlignment="1">
      <alignment horizontal="center" wrapText="1"/>
    </xf>
    <xf numFmtId="0" fontId="15" fillId="0" borderId="0" xfId="3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178" fontId="12" fillId="0" borderId="0" xfId="0" applyNumberFormat="1" applyFont="1" applyBorder="1" applyAlignment="1">
      <alignment horizontal="center" vertical="center" wrapText="1"/>
    </xf>
    <xf numFmtId="0" fontId="6" fillId="0" borderId="0" xfId="1" applyFont="1" applyFill="1" applyBorder="1" applyAlignment="1">
      <alignment vertical="center"/>
    </xf>
    <xf numFmtId="0" fontId="0" fillId="0" borderId="0" xfId="0" applyBorder="1" applyAlignment="1">
      <alignment horizontal="center" wrapText="1"/>
    </xf>
    <xf numFmtId="0" fontId="14" fillId="0" borderId="0" xfId="0" applyFont="1" applyBorder="1" applyAlignment="1">
      <alignment horizontal="center" vertical="center" wrapText="1"/>
    </xf>
    <xf numFmtId="0" fontId="10" fillId="3" borderId="7" xfId="1" applyNumberFormat="1" applyFont="1" applyFill="1" applyBorder="1" applyAlignment="1">
      <alignment horizontal="center" vertical="center" wrapText="1"/>
    </xf>
    <xf numFmtId="0" fontId="10" fillId="3" borderId="8" xfId="1" applyNumberFormat="1" applyFont="1" applyFill="1" applyBorder="1" applyAlignment="1">
      <alignment horizontal="center" vertical="center" wrapText="1"/>
    </xf>
    <xf numFmtId="0" fontId="10" fillId="3" borderId="9" xfId="1" applyNumberFormat="1" applyFont="1" applyFill="1" applyBorder="1" applyAlignment="1">
      <alignment horizontal="center" vertical="center" wrapText="1"/>
    </xf>
    <xf numFmtId="0" fontId="10" fillId="3" borderId="10" xfId="1" applyNumberFormat="1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178" fontId="12" fillId="0" borderId="12" xfId="0" applyNumberFormat="1" applyFont="1" applyBorder="1" applyAlignment="1">
      <alignment horizontal="center" vertical="center" wrapText="1"/>
    </xf>
    <xf numFmtId="178" fontId="12" fillId="0" borderId="13" xfId="0" applyNumberFormat="1" applyFont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178" fontId="12" fillId="0" borderId="15" xfId="0" applyNumberFormat="1" applyFont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178" fontId="12" fillId="0" borderId="17" xfId="0" applyNumberFormat="1" applyFont="1" applyBorder="1" applyAlignment="1">
      <alignment horizontal="center" vertical="center" wrapText="1"/>
    </xf>
    <xf numFmtId="178" fontId="12" fillId="0" borderId="18" xfId="0" applyNumberFormat="1" applyFont="1" applyBorder="1" applyAlignment="1">
      <alignment horizontal="center" vertical="center" wrapText="1"/>
    </xf>
  </cellXfs>
  <cellStyles count="4">
    <cellStyle name="標準" xfId="0" builtinId="0"/>
    <cellStyle name="標準 2" xfId="1" xr:uid="{00000000-0005-0000-0000-000001000000}"/>
    <cellStyle name="標準 3" xfId="3" xr:uid="{C1F5027D-C0A2-48F0-9D3B-DC12BA5277EB}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71437</xdr:colOff>
      <xdr:row>1</xdr:row>
      <xdr:rowOff>494766</xdr:rowOff>
    </xdr:from>
    <xdr:to>
      <xdr:col>2</xdr:col>
      <xdr:colOff>-1</xdr:colOff>
      <xdr:row>2</xdr:row>
      <xdr:rowOff>603108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71437" y="1852079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Origin:Chicago,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USA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438154</xdr:colOff>
      <xdr:row>14</xdr:row>
      <xdr:rowOff>511490</xdr:rowOff>
    </xdr:from>
    <xdr:to>
      <xdr:col>6</xdr:col>
      <xdr:colOff>247650</xdr:colOff>
      <xdr:row>17</xdr:row>
      <xdr:rowOff>250505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428629" y="10929935"/>
          <a:ext cx="16811621" cy="190500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view="pageBreakPreview" zoomScale="40" zoomScaleNormal="100" zoomScaleSheetLayoutView="40" workbookViewId="0">
      <selection activeCell="T10" sqref="T10"/>
    </sheetView>
  </sheetViews>
  <sheetFormatPr defaultRowHeight="18"/>
  <cols>
    <col min="1" max="1" width="78.69921875" customWidth="1"/>
    <col min="2" max="2" width="22" customWidth="1"/>
    <col min="3" max="6" width="30.59765625" customWidth="1"/>
    <col min="7" max="7" width="9.69921875" customWidth="1"/>
    <col min="8" max="8" width="34.8984375" customWidth="1"/>
    <col min="9" max="14" width="34.8984375" hidden="1" customWidth="1"/>
    <col min="15" max="15" width="13.3984375" hidden="1" customWidth="1"/>
    <col min="16" max="16" width="15.8984375" customWidth="1"/>
  </cols>
  <sheetData>
    <row r="1" spans="1:14" s="2" customFormat="1" ht="106.95" customHeight="1">
      <c r="A1" s="14" t="s">
        <v>9</v>
      </c>
      <c r="B1" s="1"/>
      <c r="C1" s="1"/>
      <c r="D1" s="15"/>
      <c r="E1" s="33" t="s">
        <v>0</v>
      </c>
      <c r="F1" s="33"/>
      <c r="G1" s="21"/>
      <c r="I1" s="3"/>
      <c r="J1" s="3"/>
      <c r="K1" s="3"/>
      <c r="L1" s="3"/>
      <c r="M1" s="3"/>
    </row>
    <row r="2" spans="1:14" s="2" customFormat="1" ht="57" customHeight="1">
      <c r="A2" s="4"/>
      <c r="B2" s="4"/>
      <c r="C2" s="4"/>
      <c r="D2" s="5"/>
      <c r="E2" s="4"/>
      <c r="F2" s="4"/>
      <c r="G2" s="4"/>
      <c r="I2" s="3"/>
      <c r="J2" s="3"/>
      <c r="K2" s="3"/>
      <c r="L2" s="3"/>
      <c r="M2" s="3"/>
    </row>
    <row r="3" spans="1:14" s="3" customFormat="1" ht="57" customHeight="1" thickBot="1">
      <c r="A3" s="6"/>
      <c r="B3" s="7"/>
      <c r="C3" s="7"/>
      <c r="D3" s="8"/>
      <c r="E3" s="18">
        <v>46217</v>
      </c>
      <c r="F3" s="20" t="s">
        <v>8</v>
      </c>
      <c r="G3" s="9"/>
    </row>
    <row r="4" spans="1:14" s="3" customFormat="1" ht="57" customHeight="1">
      <c r="A4" s="31" t="s">
        <v>3</v>
      </c>
      <c r="B4" s="32" t="s">
        <v>5</v>
      </c>
      <c r="C4" s="32" t="s">
        <v>6</v>
      </c>
      <c r="D4" s="19" t="s">
        <v>7</v>
      </c>
      <c r="E4" s="22" t="s">
        <v>1</v>
      </c>
      <c r="F4" s="12"/>
      <c r="I4" s="25" t="s">
        <v>13</v>
      </c>
      <c r="J4" s="26"/>
      <c r="K4" s="26"/>
      <c r="L4" s="27"/>
      <c r="M4" s="27"/>
      <c r="N4" s="27"/>
    </row>
    <row r="5" spans="1:14" s="10" customFormat="1" ht="39.75" customHeight="1" thickBot="1">
      <c r="A5" s="41"/>
      <c r="B5" s="42"/>
      <c r="C5" s="42"/>
      <c r="D5" s="43" t="s">
        <v>2</v>
      </c>
      <c r="E5" s="44" t="s">
        <v>4</v>
      </c>
      <c r="F5" s="12"/>
      <c r="H5" s="3"/>
      <c r="I5" s="28" t="s">
        <v>14</v>
      </c>
      <c r="J5" s="28" t="s">
        <v>15</v>
      </c>
      <c r="K5" s="28" t="s">
        <v>16</v>
      </c>
      <c r="L5" s="29" t="s">
        <v>17</v>
      </c>
      <c r="M5" s="30"/>
      <c r="N5" s="30"/>
    </row>
    <row r="6" spans="1:14" s="3" customFormat="1" ht="57" customHeight="1" thickBot="1">
      <c r="A6" s="45" t="str">
        <f>M6</f>
        <v>NAVIOS CYAN</v>
      </c>
      <c r="B6" s="46" t="str">
        <f>N6</f>
        <v>002W</v>
      </c>
      <c r="C6" s="47" t="str">
        <f>TEXT(DATE(VALUE(RIGHT(SUBSTITUTE(I6,"/ 10:00:00 GMT-6",""), 4)), MONTH(1&amp;MID(I6, FIND(" ",I6, 5) + 1, 3)), VALUE(MID(I6, FIND(" ",I6, 1) + 1, IF(ISNUMBER(VALUE(MID(I6, 6, 1))), 2, 1)))), "MM/DD")</f>
        <v>07/15</v>
      </c>
      <c r="D6" s="47" t="str">
        <f t="shared" ref="D6:E12" si="0">TEXT(DATE(VALUE(RIGHT(SUBSTITUTE(J6,"/ 10:00:00 GMT-6",""), 4)), MONTH(1&amp;MID(J6, FIND(" ",J6, 5) + 1, 3)), VALUE(MID(J6, FIND(" ",J6, 1) + 1, IF(ISNUMBER(VALUE(MID(J6, 6, 1))), 2, 1)))), "MM/DD")</f>
        <v>08/02</v>
      </c>
      <c r="E6" s="48" t="str">
        <f t="shared" si="0"/>
        <v>08/23</v>
      </c>
      <c r="F6" s="13"/>
      <c r="I6" s="35" t="s">
        <v>22</v>
      </c>
      <c r="J6" s="35" t="s">
        <v>10</v>
      </c>
      <c r="K6" s="35" t="s">
        <v>26</v>
      </c>
      <c r="L6" s="34" t="s">
        <v>18</v>
      </c>
      <c r="M6" s="24" t="str">
        <f>LEFT(L6,FIND("/",L6)-1)</f>
        <v>NAVIOS CYAN</v>
      </c>
      <c r="N6" s="24" t="str">
        <f>MID(L6,FIND("/",L6)+1,LEN(L6)-FIND("/",L6))</f>
        <v>002W</v>
      </c>
    </row>
    <row r="7" spans="1:14" s="3" customFormat="1" ht="57" customHeight="1" thickBot="1">
      <c r="A7" s="49" t="str">
        <f t="shared" ref="A7:A13" si="1">M7</f>
        <v>MOL PROFICIENCY</v>
      </c>
      <c r="B7" s="17" t="str">
        <f t="shared" ref="B7:B13" si="2">N7</f>
        <v>255W</v>
      </c>
      <c r="C7" s="23" t="str">
        <f t="shared" ref="C7:C12" si="3">TEXT(DATE(VALUE(RIGHT(SUBSTITUTE(I7,"/ 10:00:00 GMT-6",""), 4)), MONTH(1&amp;MID(I7, FIND(" ",I7, 5) + 1, 3)), VALUE(MID(I7, FIND(" ",I7, 1) + 1, IF(ISNUMBER(VALUE(MID(I7, 6, 1))), 2, 1)))), "MM/DD")</f>
        <v>07/22</v>
      </c>
      <c r="D7" s="23" t="str">
        <f t="shared" si="0"/>
        <v>08/09</v>
      </c>
      <c r="E7" s="50" t="str">
        <f t="shared" si="0"/>
        <v>08/30</v>
      </c>
      <c r="F7" s="13"/>
      <c r="I7" s="35" t="s">
        <v>23</v>
      </c>
      <c r="J7" s="35" t="s">
        <v>11</v>
      </c>
      <c r="K7" s="35" t="s">
        <v>28</v>
      </c>
      <c r="L7" s="34" t="s">
        <v>32</v>
      </c>
      <c r="M7" s="24" t="str">
        <f t="shared" ref="M7:M10" si="4">LEFT(L7,FIND("/",L7)-1)</f>
        <v>MOL PROFICIENCY</v>
      </c>
      <c r="N7" s="24" t="str">
        <f t="shared" ref="N7:N10" si="5">MID(L7,FIND("/",L7)+1,LEN(L7)-FIND("/",L7))</f>
        <v>255W</v>
      </c>
    </row>
    <row r="8" spans="1:14" s="3" customFormat="1" ht="57" customHeight="1" thickBot="1">
      <c r="A8" s="49" t="str">
        <f t="shared" si="1"/>
        <v>ONE MATRIX</v>
      </c>
      <c r="B8" s="17" t="str">
        <f t="shared" si="2"/>
        <v>186W</v>
      </c>
      <c r="C8" s="23" t="str">
        <f t="shared" si="3"/>
        <v>07/29</v>
      </c>
      <c r="D8" s="23" t="str">
        <f t="shared" si="0"/>
        <v>08/16</v>
      </c>
      <c r="E8" s="50" t="str">
        <f t="shared" si="0"/>
        <v>09/06</v>
      </c>
      <c r="F8" s="13"/>
      <c r="I8" s="35" t="s">
        <v>24</v>
      </c>
      <c r="J8" s="35" t="s">
        <v>12</v>
      </c>
      <c r="K8" s="35" t="s">
        <v>29</v>
      </c>
      <c r="L8" s="34" t="s">
        <v>19</v>
      </c>
      <c r="M8" s="24" t="str">
        <f t="shared" si="4"/>
        <v>ONE MATRIX</v>
      </c>
      <c r="N8" s="24" t="str">
        <f t="shared" si="5"/>
        <v>186W</v>
      </c>
    </row>
    <row r="9" spans="1:14" s="3" customFormat="1" ht="57" customHeight="1" thickBot="1">
      <c r="A9" s="49" t="str">
        <f t="shared" si="1"/>
        <v>ONE REASSURANCE</v>
      </c>
      <c r="B9" s="17" t="str">
        <f t="shared" si="2"/>
        <v>256W</v>
      </c>
      <c r="C9" s="23" t="str">
        <f t="shared" si="3"/>
        <v>08/05</v>
      </c>
      <c r="D9" s="23" t="str">
        <f t="shared" si="0"/>
        <v>08/23</v>
      </c>
      <c r="E9" s="50" t="str">
        <f t="shared" si="0"/>
        <v>09/13</v>
      </c>
      <c r="F9" s="13"/>
      <c r="I9" s="35" t="s">
        <v>25</v>
      </c>
      <c r="J9" s="35" t="s">
        <v>26</v>
      </c>
      <c r="K9" s="35" t="s">
        <v>30</v>
      </c>
      <c r="L9" s="34" t="s">
        <v>20</v>
      </c>
      <c r="M9" s="24" t="str">
        <f t="shared" si="4"/>
        <v>ONE REASSURANCE</v>
      </c>
      <c r="N9" s="24" t="str">
        <f t="shared" si="5"/>
        <v>256W</v>
      </c>
    </row>
    <row r="10" spans="1:14" s="3" customFormat="1" ht="57" customHeight="1" thickBot="1">
      <c r="A10" s="49" t="str">
        <f t="shared" si="1"/>
        <v>ONE MISSION</v>
      </c>
      <c r="B10" s="17" t="str">
        <f t="shared" si="2"/>
        <v>089W</v>
      </c>
      <c r="C10" s="23" t="str">
        <f t="shared" si="3"/>
        <v>08/12</v>
      </c>
      <c r="D10" s="23" t="str">
        <f t="shared" si="0"/>
        <v>08/30</v>
      </c>
      <c r="E10" s="50" t="str">
        <f t="shared" si="0"/>
        <v>09/20</v>
      </c>
      <c r="F10" s="13"/>
      <c r="I10" s="35" t="s">
        <v>27</v>
      </c>
      <c r="J10" s="35" t="s">
        <v>28</v>
      </c>
      <c r="K10" s="35" t="s">
        <v>31</v>
      </c>
      <c r="L10" s="34" t="s">
        <v>21</v>
      </c>
      <c r="M10" s="24" t="str">
        <f t="shared" si="4"/>
        <v>ONE MISSION</v>
      </c>
      <c r="N10" s="24" t="str">
        <f t="shared" si="5"/>
        <v>089W</v>
      </c>
    </row>
    <row r="11" spans="1:14" s="3" customFormat="1" ht="57" customHeight="1" thickBot="1">
      <c r="A11" s="51" t="str">
        <f t="shared" si="1"/>
        <v>NAVIOS CYAN</v>
      </c>
      <c r="B11" s="17" t="str">
        <f t="shared" si="2"/>
        <v>003W</v>
      </c>
      <c r="C11" s="23" t="str">
        <f t="shared" si="3"/>
        <v>08/26</v>
      </c>
      <c r="D11" s="23" t="str">
        <f t="shared" si="0"/>
        <v>09/13</v>
      </c>
      <c r="E11" s="50" t="str">
        <f t="shared" si="0"/>
        <v>10/04</v>
      </c>
      <c r="F11" s="13"/>
      <c r="I11" s="35" t="s">
        <v>36</v>
      </c>
      <c r="J11" s="35" t="s">
        <v>30</v>
      </c>
      <c r="K11" s="35" t="s">
        <v>37</v>
      </c>
      <c r="L11" s="34" t="s">
        <v>33</v>
      </c>
      <c r="M11" s="24" t="str">
        <f t="shared" ref="M11:M13" si="6">LEFT(L11,FIND("/",L11)-1)</f>
        <v>NAVIOS CYAN</v>
      </c>
      <c r="N11" s="24" t="str">
        <f t="shared" ref="N11:N13" si="7">MID(L11,FIND("/",L11)+1,LEN(L11)-FIND("/",L11))</f>
        <v>003W</v>
      </c>
    </row>
    <row r="12" spans="1:14" s="3" customFormat="1" ht="57" customHeight="1" thickBot="1">
      <c r="A12" s="49" t="str">
        <f t="shared" si="1"/>
        <v>MOL PROFICIENCY</v>
      </c>
      <c r="B12" s="17" t="str">
        <f t="shared" si="2"/>
        <v>256W</v>
      </c>
      <c r="C12" s="23" t="str">
        <f t="shared" si="3"/>
        <v>09/02</v>
      </c>
      <c r="D12" s="23" t="str">
        <f t="shared" si="0"/>
        <v>09/20</v>
      </c>
      <c r="E12" s="50" t="str">
        <f t="shared" si="0"/>
        <v>10/11</v>
      </c>
      <c r="F12" s="13"/>
      <c r="I12" s="35" t="s">
        <v>38</v>
      </c>
      <c r="J12" s="35" t="s">
        <v>31</v>
      </c>
      <c r="K12" s="35" t="s">
        <v>39</v>
      </c>
      <c r="L12" s="34" t="s">
        <v>34</v>
      </c>
      <c r="M12" s="24" t="str">
        <f t="shared" si="6"/>
        <v>MOL PROFICIENCY</v>
      </c>
      <c r="N12" s="24" t="str">
        <f t="shared" si="7"/>
        <v>256W</v>
      </c>
    </row>
    <row r="13" spans="1:14" s="3" customFormat="1" ht="57" customHeight="1">
      <c r="A13" s="52" t="str">
        <f t="shared" si="1"/>
        <v>ONE MATRIX</v>
      </c>
      <c r="B13" s="53" t="str">
        <f t="shared" si="2"/>
        <v>187W</v>
      </c>
      <c r="C13" s="54" t="str">
        <f t="shared" ref="C13" si="8">TEXT(DATE(VALUE(RIGHT(SUBSTITUTE(I13,"/ 10:00:00 GMT-6",""), 4)), MONTH(1&amp;MID(I13, FIND(" ",I13, 5) + 1, 3)), VALUE(MID(I13, FIND(" ",I13, 1) + 1, IF(ISNUMBER(VALUE(MID(I13, 6, 1))), 2, 1)))), "MM/DD")</f>
        <v>09/09</v>
      </c>
      <c r="D13" s="54" t="str">
        <f t="shared" ref="D13" si="9">TEXT(DATE(VALUE(RIGHT(SUBSTITUTE(J13,"/ 10:00:00 GMT-6",""), 4)), MONTH(1&amp;MID(J13, FIND(" ",J13, 5) + 1, 3)), VALUE(MID(J13, FIND(" ",J13, 1) + 1, IF(ISNUMBER(VALUE(MID(J13, 6, 1))), 2, 1)))), "MM/DD")</f>
        <v>09/27</v>
      </c>
      <c r="E13" s="55" t="str">
        <f t="shared" ref="E13" si="10">TEXT(DATE(VALUE(RIGHT(SUBSTITUTE(K13,"/ 10:00:00 GMT-6",""), 4)), MONTH(1&amp;MID(K13, FIND(" ",K13, 5) + 1, 3)), VALUE(MID(K13, FIND(" ",K13, 1) + 1, IF(ISNUMBER(VALUE(MID(K13, 6, 1))), 2, 1)))), "MM/DD")</f>
        <v>10/18</v>
      </c>
      <c r="F13" s="16"/>
      <c r="I13" s="35" t="s">
        <v>40</v>
      </c>
      <c r="J13" s="35" t="s">
        <v>41</v>
      </c>
      <c r="K13" s="35" t="s">
        <v>42</v>
      </c>
      <c r="L13" s="34" t="s">
        <v>35</v>
      </c>
      <c r="M13" s="36" t="str">
        <f t="shared" si="6"/>
        <v>ONE MATRIX</v>
      </c>
      <c r="N13" s="36" t="str">
        <f t="shared" si="7"/>
        <v>187W</v>
      </c>
    </row>
    <row r="14" spans="1:14" s="38" customFormat="1" ht="57" customHeight="1">
      <c r="A14" s="13"/>
      <c r="B14" s="13"/>
      <c r="C14" s="37"/>
      <c r="D14" s="37"/>
      <c r="E14" s="37"/>
      <c r="F14" s="16"/>
      <c r="I14" s="39"/>
      <c r="J14" s="39"/>
      <c r="K14" s="39"/>
      <c r="L14" s="39"/>
      <c r="M14" s="40"/>
      <c r="N14" s="40"/>
    </row>
    <row r="15" spans="1:14" s="3" customFormat="1" ht="57" customHeight="1">
      <c r="A15" s="13"/>
      <c r="B15" s="13"/>
      <c r="C15" s="16"/>
      <c r="D15" s="16"/>
      <c r="E15" s="16"/>
      <c r="F15" s="16"/>
    </row>
    <row r="16" spans="1:14" s="3" customFormat="1" ht="57" customHeight="1">
      <c r="A16" s="13"/>
      <c r="B16" s="13"/>
      <c r="C16" s="16"/>
      <c r="D16" s="16"/>
      <c r="E16" s="16"/>
      <c r="F16" s="16"/>
    </row>
    <row r="17" spans="1:7" s="3" customFormat="1" ht="57" customHeight="1">
      <c r="A17" s="13"/>
      <c r="B17" s="13"/>
      <c r="C17" s="16"/>
      <c r="D17" s="16"/>
      <c r="E17" s="16"/>
      <c r="F17" s="16"/>
    </row>
    <row r="18" spans="1:7" s="3" customFormat="1" ht="57" customHeight="1">
      <c r="A18" s="13"/>
      <c r="B18" s="13"/>
      <c r="C18" s="16"/>
      <c r="D18" s="16"/>
      <c r="E18" s="16"/>
      <c r="F18" s="16"/>
    </row>
    <row r="19" spans="1:7" s="3" customFormat="1" ht="57" customHeight="1">
      <c r="A19" s="13"/>
      <c r="B19" s="13"/>
      <c r="C19" s="16"/>
      <c r="D19" s="16"/>
      <c r="E19" s="16"/>
      <c r="F19" s="16"/>
      <c r="G19" s="2"/>
    </row>
    <row r="20" spans="1:7" s="3" customFormat="1" ht="57" customHeight="1">
      <c r="A20" s="13"/>
      <c r="B20" s="13"/>
      <c r="C20" s="16"/>
      <c r="D20" s="16"/>
      <c r="E20" s="16"/>
      <c r="F20" s="16"/>
      <c r="G20" s="2"/>
    </row>
    <row r="21" spans="1:7" s="3" customFormat="1" ht="57" customHeight="1">
      <c r="A21" s="13"/>
      <c r="B21" s="13"/>
      <c r="C21" s="16"/>
      <c r="D21" s="16"/>
      <c r="E21" s="16"/>
      <c r="F21" s="16"/>
      <c r="G21" s="2"/>
    </row>
    <row r="22" spans="1:7" s="3" customFormat="1" ht="57" customHeight="1">
      <c r="A22" s="13"/>
      <c r="B22" s="13"/>
      <c r="C22" s="16"/>
      <c r="D22" s="16"/>
      <c r="E22" s="16"/>
      <c r="F22" s="16"/>
      <c r="G22" s="2"/>
    </row>
    <row r="23" spans="1:7" s="3" customFormat="1" ht="57" customHeight="1">
      <c r="A23" s="13"/>
      <c r="B23" s="13"/>
      <c r="C23" s="16"/>
      <c r="D23" s="16"/>
      <c r="E23" s="16"/>
      <c r="F23" s="16"/>
      <c r="G23" s="2"/>
    </row>
    <row r="24" spans="1:7" s="3" customFormat="1" ht="57" customHeight="1">
      <c r="A24" s="13"/>
      <c r="B24" s="13"/>
      <c r="D24" s="16"/>
      <c r="E24" s="16"/>
      <c r="F24" s="16"/>
      <c r="G24" s="2"/>
    </row>
    <row r="25" spans="1:7" s="3" customFormat="1" ht="57" customHeight="1">
      <c r="A25" s="13"/>
      <c r="B25" s="13"/>
      <c r="C25" s="16"/>
      <c r="D25" s="16"/>
      <c r="E25" s="16"/>
      <c r="F25" s="16"/>
      <c r="G25" s="2"/>
    </row>
    <row r="26" spans="1:7" s="3" customFormat="1" ht="57" customHeight="1">
      <c r="A26" s="13"/>
      <c r="B26" s="13"/>
      <c r="C26" s="16"/>
      <c r="D26" s="16"/>
      <c r="E26" s="16"/>
      <c r="F26" s="16"/>
      <c r="G26" s="2"/>
    </row>
    <row r="27" spans="1:7" s="3" customFormat="1" ht="57" customHeight="1">
      <c r="A27" s="11"/>
      <c r="B27" s="2"/>
      <c r="C27" s="2"/>
      <c r="D27" s="2"/>
      <c r="E27" s="2"/>
      <c r="F27" s="2"/>
      <c r="G27" s="2"/>
    </row>
    <row r="28" spans="1:7" s="3" customFormat="1" ht="57" customHeight="1">
      <c r="A28" s="11"/>
      <c r="B28" s="2"/>
      <c r="C28" s="2"/>
      <c r="D28" s="2"/>
      <c r="E28" s="2"/>
      <c r="F28" s="2"/>
      <c r="G28" s="2"/>
    </row>
    <row r="29" spans="1:7" s="3" customFormat="1" ht="57" customHeight="1"/>
  </sheetData>
  <mergeCells count="4">
    <mergeCell ref="A4:A5"/>
    <mergeCell ref="B4:B5"/>
    <mergeCell ref="C4:C5"/>
    <mergeCell ref="E1:F1"/>
  </mergeCells>
  <phoneticPr fontId="3"/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西日本鉄道株式会社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海運営業部営業係　小池</dc:creator>
  <cp:lastModifiedBy>Nashinoki Mika</cp:lastModifiedBy>
  <cp:lastPrinted>2026-05-13T01:10:57Z</cp:lastPrinted>
  <dcterms:created xsi:type="dcterms:W3CDTF">2023-07-06T02:11:36Z</dcterms:created>
  <dcterms:modified xsi:type="dcterms:W3CDTF">2026-07-14T01:59:18Z</dcterms:modified>
</cp:coreProperties>
</file>