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2\"/>
    </mc:Choice>
  </mc:AlternateContent>
  <xr:revisionPtr revIDLastSave="0" documentId="13_ncr:1_{8E3AC4D6-ED76-4924-AD1E-A273481DED59}" xr6:coauthVersionLast="47" xr6:coauthVersionMax="47" xr10:uidLastSave="{00000000-0000-0000-0000-000000000000}"/>
  <bookViews>
    <workbookView xWindow="-120" yWindow="-120" windowWidth="29040" windowHeight="15720" tabRatio="228" xr2:uid="{00000000-000D-0000-FFFF-FFFF00000000}"/>
  </bookViews>
  <sheets>
    <sheet name="HAM" sheetId="3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HAM!$A$1:$R$28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E16" i="3" l="1"/>
  <c r="B16" i="3"/>
  <c r="E16" i="3"/>
  <c r="C16" i="3" s="1"/>
  <c r="D16" i="3" s="1"/>
  <c r="G16" i="3"/>
  <c r="H16" i="3" s="1"/>
  <c r="I16" i="3"/>
  <c r="J16" i="3" s="1"/>
  <c r="K16" i="3"/>
  <c r="L16" i="3" s="1"/>
  <c r="F16" i="3" l="1"/>
  <c r="A16" i="3" s="1"/>
  <c r="E15" i="3" l="1"/>
  <c r="F15" i="3" s="1"/>
  <c r="E11" i="3"/>
  <c r="AE14" i="3"/>
  <c r="AE15" i="3"/>
  <c r="B14" i="3"/>
  <c r="E14" i="3"/>
  <c r="F14" i="3" s="1"/>
  <c r="G14" i="3"/>
  <c r="H14" i="3" s="1"/>
  <c r="I14" i="3"/>
  <c r="J14" i="3" s="1"/>
  <c r="K14" i="3"/>
  <c r="L14" i="3" s="1"/>
  <c r="B15" i="3"/>
  <c r="G15" i="3"/>
  <c r="H15" i="3" s="1"/>
  <c r="I15" i="3"/>
  <c r="J15" i="3" s="1"/>
  <c r="K15" i="3"/>
  <c r="L15" i="3" s="1"/>
  <c r="C15" i="3" l="1"/>
  <c r="D15" i="3" s="1"/>
  <c r="A15" i="3" s="1"/>
  <c r="C14" i="3"/>
  <c r="D14" i="3" s="1"/>
  <c r="A14" i="3" s="1"/>
  <c r="AE10" i="3" l="1"/>
  <c r="AE11" i="3"/>
  <c r="AE12" i="3"/>
  <c r="AE13" i="3"/>
  <c r="K10" i="3" l="1"/>
  <c r="L10" i="3" s="1"/>
  <c r="K11" i="3"/>
  <c r="L11" i="3" s="1"/>
  <c r="K12" i="3"/>
  <c r="L12" i="3" s="1"/>
  <c r="K13" i="3"/>
  <c r="L13" i="3" s="1"/>
  <c r="G10" i="3"/>
  <c r="H10" i="3" s="1"/>
  <c r="I10" i="3"/>
  <c r="J10" i="3" s="1"/>
  <c r="G11" i="3"/>
  <c r="H11" i="3" s="1"/>
  <c r="I11" i="3"/>
  <c r="J11" i="3" s="1"/>
  <c r="G12" i="3"/>
  <c r="H12" i="3" s="1"/>
  <c r="I12" i="3"/>
  <c r="J12" i="3" s="1"/>
  <c r="G13" i="3"/>
  <c r="H13" i="3" s="1"/>
  <c r="I13" i="3"/>
  <c r="J13" i="3" s="1"/>
  <c r="E12" i="3"/>
  <c r="C12" i="3" s="1"/>
  <c r="D12" i="3" s="1"/>
  <c r="E10" i="3"/>
  <c r="C10" i="3" s="1"/>
  <c r="D10" i="3" s="1"/>
  <c r="C11" i="3"/>
  <c r="D11" i="3" s="1"/>
  <c r="E13" i="3"/>
  <c r="C13" i="3" s="1"/>
  <c r="D13" i="3" s="1"/>
  <c r="B10" i="3"/>
  <c r="B11" i="3"/>
  <c r="B12" i="3"/>
  <c r="B13" i="3"/>
  <c r="F12" i="3" l="1"/>
  <c r="A12" i="3" s="1"/>
  <c r="F11" i="3"/>
  <c r="A11" i="3" s="1"/>
  <c r="F13" i="3"/>
  <c r="A13" i="3" s="1"/>
  <c r="F10" i="3"/>
  <c r="A10" i="3" s="1"/>
</calcChain>
</file>

<file path=xl/sharedStrings.xml><?xml version="1.0" encoding="utf-8"?>
<sst xmlns="http://schemas.openxmlformats.org/spreadsheetml/2006/main" count="82" uniqueCount="70">
  <si>
    <t xml:space="preserve">UPDATED :  </t>
    <phoneticPr fontId="11"/>
  </si>
  <si>
    <t>From Tokyo / Yokohama</t>
    <phoneticPr fontId="6"/>
  </si>
  <si>
    <t>VESSEL</t>
    <phoneticPr fontId="6"/>
  </si>
  <si>
    <t>VOY</t>
  </si>
  <si>
    <t>CFS CUT</t>
  </si>
  <si>
    <t>ETD</t>
    <phoneticPr fontId="6"/>
  </si>
  <si>
    <t>YOK</t>
    <phoneticPr fontId="6"/>
  </si>
  <si>
    <t>TYO</t>
    <phoneticPr fontId="6"/>
  </si>
  <si>
    <t>貨物搬入先</t>
    <rPh sb="0" eb="2">
      <t>カモツ</t>
    </rPh>
    <rPh sb="2" eb="4">
      <t>ハンニュウ</t>
    </rPh>
    <rPh sb="4" eb="5">
      <t>サキ</t>
    </rPh>
    <phoneticPr fontId="3"/>
  </si>
  <si>
    <t>会社名</t>
  </si>
  <si>
    <r>
      <t xml:space="preserve"> 住所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/</t>
    </r>
    <r>
      <rPr>
        <sz val="28"/>
        <color theme="1"/>
        <rFont val="Meiryo UI"/>
        <family val="3"/>
        <charset val="128"/>
      </rPr>
      <t xml:space="preserve"> </t>
    </r>
    <r>
      <rPr>
        <sz val="28"/>
        <rFont val="Meiryo UI"/>
        <family val="3"/>
        <charset val="128"/>
      </rPr>
      <t>保税名称</t>
    </r>
    <phoneticPr fontId="3"/>
  </si>
  <si>
    <t>ETA</t>
    <phoneticPr fontId="6"/>
  </si>
  <si>
    <t>0 DAYS</t>
    <phoneticPr fontId="6"/>
  </si>
  <si>
    <t>　　　　　　　　HAMBURG SCHEDULE - 関東</t>
    <rPh sb="27" eb="29">
      <t>カントウ</t>
    </rPh>
    <phoneticPr fontId="3"/>
  </si>
  <si>
    <t>HAM</t>
    <phoneticPr fontId="6"/>
  </si>
  <si>
    <t>TYO</t>
    <phoneticPr fontId="6"/>
  </si>
  <si>
    <t>※CFS倉庫受付時間　9:00~15:00</t>
    <phoneticPr fontId="6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</si>
  <si>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8">
      <t>エイギョウ</t>
    </rPh>
    <rPh sb="8" eb="9">
      <t>ジョ</t>
    </rPh>
    <phoneticPr fontId="6"/>
  </si>
  <si>
    <t>NACCS: 1FW15</t>
    <phoneticPr fontId="3"/>
  </si>
  <si>
    <t>TEL : 03-3799-0642 / FAX : 03-3790-4581</t>
    <phoneticPr fontId="6"/>
  </si>
  <si>
    <t>東京都大田区東海4-7-13　鈴江コーポレーション株式会社
大井臨海倉庫営業所2階</t>
    <rPh sb="0" eb="3">
      <t>トウキョウト</t>
    </rPh>
    <rPh sb="3" eb="6">
      <t>オオタク</t>
    </rPh>
    <rPh sb="6" eb="8">
      <t>トウカイ</t>
    </rPh>
    <rPh sb="15" eb="17">
      <t>スズエ</t>
    </rPh>
    <rPh sb="25" eb="29">
      <t>カブシキガイシャ</t>
    </rPh>
    <phoneticPr fontId="11"/>
  </si>
  <si>
    <t xml:space="preserve">TEL : 045-625-3491   FAX :045-625-3492 </t>
    <phoneticPr fontId="6"/>
  </si>
  <si>
    <t>ジャパン・バン・ラインズ株式会社
東京支店</t>
    <rPh sb="17" eb="19">
      <t>トウキョウ</t>
    </rPh>
    <rPh sb="19" eb="21">
      <t>シテン</t>
    </rPh>
    <phoneticPr fontId="6"/>
  </si>
  <si>
    <t>ジャパン・バン・ラインズ株式会社
横浜支店</t>
    <rPh sb="17" eb="19">
      <t>ヨコハマ</t>
    </rPh>
    <rPh sb="19" eb="21">
      <t>シテン</t>
    </rPh>
    <phoneticPr fontId="6"/>
  </si>
  <si>
    <t>49 DAYS</t>
    <phoneticPr fontId="6"/>
  </si>
  <si>
    <r>
      <t xml:space="preserve">神奈川県横浜市中区本牧埠頭6番地本牧A突堤3号棟
</t>
    </r>
    <r>
      <rPr>
        <b/>
        <sz val="24"/>
        <color theme="1"/>
        <rFont val="Meiryo UI"/>
        <family val="3"/>
        <charset val="128"/>
      </rPr>
      <t>　　　NACCS: （内貨搬入時BIC先：2EDZ3　 外貨搬入時BOC先：2EJ23）</t>
    </r>
    <rPh sb="0" eb="4">
      <t>カナガワケン</t>
    </rPh>
    <rPh sb="4" eb="7">
      <t>ヨコハマシ</t>
    </rPh>
    <rPh sb="7" eb="9">
      <t>ナカク</t>
    </rPh>
    <rPh sb="9" eb="11">
      <t>ホンモク</t>
    </rPh>
    <rPh sb="11" eb="13">
      <t>フトウ</t>
    </rPh>
    <rPh sb="14" eb="16">
      <t>バンチ</t>
    </rPh>
    <rPh sb="16" eb="18">
      <t>ホンモク</t>
    </rPh>
    <rPh sb="19" eb="21">
      <t>トッテイ</t>
    </rPh>
    <rPh sb="22" eb="24">
      <t>ゴウトウ</t>
    </rPh>
    <phoneticPr fontId="6"/>
  </si>
  <si>
    <t>SL</t>
    <phoneticPr fontId="3"/>
  </si>
  <si>
    <t>東京 CFS</t>
    <rPh sb="0" eb="2">
      <t>トウキョウ</t>
    </rPh>
    <phoneticPr fontId="6"/>
  </si>
  <si>
    <t>横浜 CFS</t>
    <phoneticPr fontId="6"/>
  </si>
  <si>
    <t>ADDISON</t>
  </si>
  <si>
    <t>2026/07/25 (土)</t>
  </si>
  <si>
    <t>2026/08/01 (土)</t>
  </si>
  <si>
    <t>2026/08/08 (土)</t>
  </si>
  <si>
    <t>2026/08/15 (土)</t>
  </si>
  <si>
    <t>NYK PAULA</t>
  </si>
  <si>
    <t>2026/08/22 (土)</t>
  </si>
  <si>
    <t>062W</t>
  </si>
  <si>
    <t>2026/07/06 (月)</t>
  </si>
  <si>
    <t>2026/07/09 (木)</t>
  </si>
  <si>
    <t>2026/07/11 (土)</t>
  </si>
  <si>
    <t>2026/08/29 (土)</t>
  </si>
  <si>
    <t>1044W</t>
  </si>
  <si>
    <t>2026/07/16 (木)</t>
  </si>
  <si>
    <t>2026/07/18 (土)</t>
  </si>
  <si>
    <t>2026/09/05 (土)</t>
  </si>
  <si>
    <t>016W</t>
  </si>
  <si>
    <t>2026/07/17 (金)</t>
  </si>
  <si>
    <t>2026/07/23 (木)</t>
  </si>
  <si>
    <t>2026/09/12 (土)</t>
  </si>
  <si>
    <t>064W</t>
  </si>
  <si>
    <t>2026/07/27 (月)</t>
  </si>
  <si>
    <t>2026/07/30 (木)</t>
  </si>
  <si>
    <t>2026/09/19 (土)</t>
  </si>
  <si>
    <t>※IRENES RALLY</t>
  </si>
  <si>
    <t>旧</t>
    <rPh sb="0" eb="1">
      <t>キュウ</t>
    </rPh>
    <phoneticPr fontId="37"/>
  </si>
  <si>
    <t>最終</t>
    <rPh sb="0" eb="2">
      <t>サイシュウ</t>
    </rPh>
    <phoneticPr fontId="37"/>
  </si>
  <si>
    <t>IRENES RALLY</t>
  </si>
  <si>
    <t>2026/07/10 (金)</t>
  </si>
  <si>
    <t>1046W</t>
  </si>
  <si>
    <t>2026/08/03 (月)</t>
  </si>
  <si>
    <t>2026/08/06 (木)</t>
  </si>
  <si>
    <t>2026/09/26 (土)</t>
  </si>
  <si>
    <t>018W</t>
  </si>
  <si>
    <t>2026/08/07 (金)</t>
  </si>
  <si>
    <t>2026/08/13 (木)</t>
  </si>
  <si>
    <t>2026/10/03 (土)</t>
  </si>
  <si>
    <t>066W</t>
  </si>
  <si>
    <t>2026/08/17 (月)</t>
  </si>
  <si>
    <t>2026/08/20 (木)</t>
  </si>
  <si>
    <t>2026/10/10 (土)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</si>
</sst>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8" formatCode="&quot;¥&quot;#,##0.00;[Red]&quot;¥&quot;\-#,##0.00"/>
    <numFmt numFmtId="176" formatCode="yyyy/m/d;@"/>
    <numFmt numFmtId="177" formatCode="\ d\Ayys"/>
    <numFmt numFmtId="178" formatCode="m/d;@"/>
  </numFmts>
  <fonts count="39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72"/>
      <color indexed="9"/>
      <name val="Meiryo UI"/>
      <family val="3"/>
      <charset val="128"/>
    </font>
    <font>
      <sz val="6"/>
      <name val="ＭＳ Ｐゴシック"/>
      <family val="3"/>
      <charset val="128"/>
    </font>
    <font>
      <b/>
      <sz val="3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22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sz val="11"/>
      <name val="Meiryo UI"/>
      <family val="3"/>
      <charset val="128"/>
    </font>
    <font>
      <sz val="22"/>
      <name val="Meiryo UI"/>
      <family val="3"/>
      <charset val="128"/>
    </font>
    <font>
      <i/>
      <sz val="12"/>
      <name val="ＭＳ Ｐゴシック"/>
      <family val="3"/>
      <charset val="128"/>
    </font>
    <font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sz val="16"/>
      <name val="Meiryo UI"/>
      <family val="3"/>
      <charset val="128"/>
    </font>
    <font>
      <b/>
      <sz val="36"/>
      <name val="Meiryo UI"/>
      <family val="3"/>
      <charset val="128"/>
    </font>
    <font>
      <b/>
      <sz val="32"/>
      <name val="Meiryo UI"/>
      <family val="3"/>
      <charset val="128"/>
    </font>
    <font>
      <sz val="32"/>
      <name val="Meiryo UI"/>
      <family val="3"/>
      <charset val="128"/>
    </font>
    <font>
      <sz val="32"/>
      <color theme="1"/>
      <name val="Meiryo UI"/>
      <family val="3"/>
      <charset val="128"/>
    </font>
    <font>
      <sz val="22"/>
      <color theme="1"/>
      <name val="Meiryo UI"/>
      <family val="3"/>
      <charset val="128"/>
    </font>
    <font>
      <sz val="28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8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30"/>
      <color theme="1"/>
      <name val="Meiryo UI"/>
      <family val="3"/>
      <charset val="128"/>
    </font>
    <font>
      <sz val="10"/>
      <name val="Arial"/>
      <family val="2"/>
    </font>
    <font>
      <b/>
      <sz val="24"/>
      <name val="Meiryo UI"/>
      <family val="3"/>
      <charset val="128"/>
    </font>
    <font>
      <b/>
      <sz val="28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0"/>
      <color rgb="FF000000"/>
      <name val="Arial"/>
      <family val="2"/>
    </font>
    <font>
      <sz val="30"/>
      <name val="Meiryo UI"/>
      <family val="3"/>
      <charset val="128"/>
    </font>
    <font>
      <b/>
      <sz val="22"/>
      <name val="Meiryo UI"/>
      <family val="3"/>
      <charset val="128"/>
    </font>
    <font>
      <sz val="11"/>
      <color rgb="FF000000"/>
      <name val="ＭＳ Ｐゴシック"/>
      <family val="2"/>
      <scheme val="minor"/>
    </font>
    <font>
      <sz val="7.5"/>
      <color rgb="FF000000"/>
      <name val="Meiryo UI"/>
      <family val="2"/>
    </font>
    <font>
      <b/>
      <sz val="30"/>
      <name val="Meiryo UI"/>
      <family val="3"/>
      <charset val="128"/>
    </font>
    <font>
      <sz val="6"/>
      <name val="Segoe UI"/>
      <family val="2"/>
      <charset val="128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1" fillId="0" borderId="0"/>
    <xf numFmtId="0" fontId="25" fillId="0" borderId="0"/>
    <xf numFmtId="0" fontId="1" fillId="0" borderId="0">
      <alignment vertical="center"/>
    </xf>
    <xf numFmtId="0" fontId="23" fillId="0" borderId="0">
      <alignment vertical="center"/>
    </xf>
    <xf numFmtId="38" fontId="1" fillId="0" borderId="0" applyFont="0" applyFill="0" applyBorder="0" applyAlignment="0" applyProtection="0"/>
    <xf numFmtId="40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" fillId="0" borderId="0"/>
    <xf numFmtId="0" fontId="31" fillId="0" borderId="0"/>
    <xf numFmtId="0" fontId="31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8" fillId="0" borderId="0"/>
  </cellStyleXfs>
  <cellXfs count="156">
    <xf numFmtId="0" fontId="0" fillId="0" borderId="0" xfId="0">
      <alignment vertical="center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7" fillId="0" borderId="0" xfId="1" applyFont="1" applyFill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4" fillId="0" borderId="0" xfId="1" applyFont="1" applyFill="1" applyAlignment="1">
      <alignment vertical="center"/>
    </xf>
    <xf numFmtId="0" fontId="9" fillId="0" borderId="0" xfId="1" applyFont="1" applyAlignment="1"/>
    <xf numFmtId="176" fontId="9" fillId="0" borderId="0" xfId="1" applyNumberFormat="1" applyFont="1" applyFill="1" applyAlignment="1">
      <alignment vertical="center"/>
    </xf>
    <xf numFmtId="0" fontId="12" fillId="0" borderId="0" xfId="1" applyFont="1" applyFill="1" applyAlignment="1">
      <alignment horizontal="center" vertical="center"/>
    </xf>
    <xf numFmtId="0" fontId="13" fillId="0" borderId="0" xfId="1" applyFont="1" applyFill="1" applyAlignment="1"/>
    <xf numFmtId="0" fontId="14" fillId="0" borderId="0" xfId="1" applyFont="1" applyAlignment="1"/>
    <xf numFmtId="0" fontId="15" fillId="0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2" fillId="0" borderId="0" xfId="1" applyFont="1" applyFill="1" applyAlignment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49" fontId="21" fillId="0" borderId="0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Fill="1" applyBorder="1" applyAlignment="1">
      <alignment vertical="center"/>
    </xf>
    <xf numFmtId="0" fontId="22" fillId="0" borderId="9" xfId="1" applyFont="1" applyBorder="1" applyAlignment="1">
      <alignment horizontal="center" vertical="center"/>
    </xf>
    <xf numFmtId="176" fontId="9" fillId="0" borderId="0" xfId="1" applyNumberFormat="1" applyFont="1" applyFill="1" applyAlignment="1">
      <alignment horizontal="center" vertical="center"/>
    </xf>
    <xf numFmtId="0" fontId="22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29" fillId="0" borderId="15" xfId="1" applyFont="1" applyBorder="1" applyAlignment="1">
      <alignment vertical="center"/>
    </xf>
    <xf numFmtId="0" fontId="28" fillId="0" borderId="16" xfId="1" applyFont="1" applyBorder="1" applyAlignment="1">
      <alignment horizontal="right" vertical="center"/>
    </xf>
    <xf numFmtId="0" fontId="29" fillId="0" borderId="7" xfId="1" applyFont="1" applyBorder="1" applyAlignment="1">
      <alignment horizontal="left" vertical="center"/>
    </xf>
    <xf numFmtId="0" fontId="29" fillId="0" borderId="8" xfId="1" applyFont="1" applyBorder="1" applyAlignment="1">
      <alignment vertical="center" wrapText="1"/>
    </xf>
    <xf numFmtId="0" fontId="29" fillId="0" borderId="1" xfId="1" applyFont="1" applyFill="1" applyBorder="1" applyAlignment="1">
      <alignment vertical="center"/>
    </xf>
    <xf numFmtId="0" fontId="29" fillId="0" borderId="1" xfId="1" applyFont="1" applyBorder="1" applyAlignment="1">
      <alignment vertical="center"/>
    </xf>
    <xf numFmtId="0" fontId="29" fillId="0" borderId="1" xfId="1" applyFont="1" applyBorder="1" applyAlignment="1">
      <alignment horizontal="left" vertical="center"/>
    </xf>
    <xf numFmtId="0" fontId="30" fillId="0" borderId="8" xfId="1" applyFont="1" applyBorder="1" applyAlignment="1">
      <alignment horizontal="right" vertical="center"/>
    </xf>
    <xf numFmtId="0" fontId="29" fillId="0" borderId="5" xfId="1" applyFont="1" applyBorder="1" applyAlignment="1">
      <alignment horizontal="left" vertical="center"/>
    </xf>
    <xf numFmtId="0" fontId="29" fillId="0" borderId="6" xfId="1" applyFont="1" applyBorder="1" applyAlignment="1">
      <alignment vertical="center"/>
    </xf>
    <xf numFmtId="178" fontId="24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178" fontId="32" fillId="0" borderId="0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22" fillId="3" borderId="21" xfId="1" applyNumberFormat="1" applyFont="1" applyFill="1" applyBorder="1" applyAlignment="1">
      <alignment vertical="center"/>
    </xf>
    <xf numFmtId="0" fontId="33" fillId="0" borderId="0" xfId="1" applyFont="1" applyFill="1" applyAlignment="1">
      <alignment vertical="center"/>
    </xf>
    <xf numFmtId="178" fontId="32" fillId="0" borderId="19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178" fontId="32" fillId="0" borderId="22" xfId="1" applyNumberFormat="1" applyFont="1" applyFill="1" applyBorder="1" applyAlignment="1" applyProtection="1">
      <alignment horizontal="center" vertical="center"/>
      <protection locked="0"/>
    </xf>
    <xf numFmtId="178" fontId="32" fillId="0" borderId="23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178" fontId="32" fillId="0" borderId="20" xfId="1" applyNumberFormat="1" applyFont="1" applyFill="1" applyBorder="1" applyAlignment="1" applyProtection="1">
      <alignment horizontal="center" vertical="center"/>
      <protection locked="0"/>
    </xf>
    <xf numFmtId="0" fontId="29" fillId="0" borderId="0" xfId="1" applyFont="1" applyFill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29" fillId="0" borderId="0" xfId="1" applyFont="1" applyBorder="1" applyAlignment="1">
      <alignment horizontal="left" vertical="center"/>
    </xf>
    <xf numFmtId="0" fontId="30" fillId="0" borderId="6" xfId="1" applyFont="1" applyBorder="1" applyAlignment="1">
      <alignment horizontal="right" vertical="center"/>
    </xf>
    <xf numFmtId="0" fontId="26" fillId="0" borderId="0" xfId="1" applyFont="1" applyBorder="1" applyAlignment="1">
      <alignment horizontal="center" vertical="center" wrapText="1"/>
    </xf>
    <xf numFmtId="0" fontId="29" fillId="0" borderId="4" xfId="1" applyFont="1" applyBorder="1" applyAlignment="1">
      <alignment vertical="center"/>
    </xf>
    <xf numFmtId="0" fontId="28" fillId="0" borderId="4" xfId="1" applyFont="1" applyBorder="1" applyAlignment="1">
      <alignment horizontal="right" vertical="center"/>
    </xf>
    <xf numFmtId="0" fontId="26" fillId="0" borderId="4" xfId="1" applyFont="1" applyBorder="1" applyAlignment="1">
      <alignment horizontal="center" vertical="center" wrapText="1"/>
    </xf>
    <xf numFmtId="0" fontId="32" fillId="0" borderId="19" xfId="1" applyFont="1" applyFill="1" applyBorder="1" applyAlignment="1">
      <alignment horizontal="center" vertical="center"/>
    </xf>
    <xf numFmtId="0" fontId="32" fillId="0" borderId="22" xfId="1" applyFont="1" applyFill="1" applyBorder="1" applyAlignment="1">
      <alignment horizontal="center" vertical="center"/>
    </xf>
    <xf numFmtId="0" fontId="32" fillId="0" borderId="18" xfId="1" applyFont="1" applyBorder="1" applyAlignment="1">
      <alignment horizontal="left" vertical="center" indent="1"/>
    </xf>
    <xf numFmtId="0" fontId="32" fillId="0" borderId="40" xfId="1" applyFont="1" applyBorder="1" applyAlignment="1">
      <alignment horizontal="left" vertical="center" indent="1"/>
    </xf>
    <xf numFmtId="0" fontId="35" fillId="0" borderId="42" xfId="14" applyFont="1" applyBorder="1" applyAlignment="1">
      <alignment vertical="center" wrapText="1" readingOrder="1"/>
    </xf>
    <xf numFmtId="0" fontId="34" fillId="0" borderId="41" xfId="14" applyFont="1" applyBorder="1" applyAlignment="1">
      <alignment vertical="top" wrapText="1"/>
    </xf>
    <xf numFmtId="0" fontId="35" fillId="0" borderId="43" xfId="14" applyFont="1" applyBorder="1" applyAlignment="1">
      <alignment vertical="center" wrapText="1" readingOrder="1"/>
    </xf>
    <xf numFmtId="0" fontId="34" fillId="0" borderId="44" xfId="14" applyFont="1" applyBorder="1" applyAlignment="1">
      <alignment vertical="top" wrapText="1"/>
    </xf>
    <xf numFmtId="0" fontId="35" fillId="0" borderId="45" xfId="14" applyFont="1" applyBorder="1" applyAlignment="1">
      <alignment vertical="center" wrapText="1" readingOrder="1"/>
    </xf>
    <xf numFmtId="0" fontId="34" fillId="0" borderId="46" xfId="14" applyFont="1" applyBorder="1" applyAlignment="1">
      <alignment vertical="top" wrapText="1"/>
    </xf>
    <xf numFmtId="0" fontId="1" fillId="0" borderId="0" xfId="13" applyFont="1" applyFill="1" applyBorder="1" applyAlignment="1"/>
    <xf numFmtId="0" fontId="9" fillId="0" borderId="0" xfId="1" applyFont="1" applyBorder="1" applyAlignment="1"/>
    <xf numFmtId="0" fontId="14" fillId="0" borderId="0" xfId="1" applyFont="1" applyBorder="1" applyAlignment="1"/>
    <xf numFmtId="0" fontId="34" fillId="0" borderId="0" xfId="14" applyFont="1" applyBorder="1" applyAlignment="1">
      <alignment vertical="top" wrapText="1"/>
    </xf>
    <xf numFmtId="0" fontId="35" fillId="0" borderId="0" xfId="14" applyFont="1" applyBorder="1" applyAlignment="1">
      <alignment vertical="center" wrapText="1" readingOrder="1"/>
    </xf>
    <xf numFmtId="0" fontId="0" fillId="0" borderId="0" xfId="0" applyBorder="1">
      <alignment vertical="center"/>
    </xf>
    <xf numFmtId="178" fontId="36" fillId="0" borderId="19" xfId="1" applyNumberFormat="1" applyFont="1" applyFill="1" applyBorder="1" applyAlignment="1" applyProtection="1">
      <alignment horizontal="center" vertical="center"/>
      <protection locked="0"/>
    </xf>
    <xf numFmtId="0" fontId="12" fillId="0" borderId="0" xfId="1" applyFont="1" applyAlignment="1">
      <alignment vertical="center"/>
    </xf>
    <xf numFmtId="0" fontId="9" fillId="0" borderId="47" xfId="17" applyFont="1" applyBorder="1" applyAlignment="1">
      <alignment horizontal="left" vertical="center"/>
    </xf>
    <xf numFmtId="0" fontId="9" fillId="0" borderId="0" xfId="2" applyFont="1" applyBorder="1" applyAlignment="1">
      <alignment horizontal="center" vertical="center"/>
    </xf>
    <xf numFmtId="0" fontId="27" fillId="0" borderId="0" xfId="1" applyFont="1" applyFill="1" applyBorder="1" applyAlignment="1" applyProtection="1">
      <alignment horizontal="center" vertical="center" wrapText="1"/>
      <protection locked="0"/>
    </xf>
    <xf numFmtId="0" fontId="9" fillId="0" borderId="0" xfId="2" applyFont="1" applyBorder="1" applyAlignment="1">
      <alignment horizontal="center" vertical="center"/>
    </xf>
    <xf numFmtId="0" fontId="32" fillId="0" borderId="48" xfId="1" applyFont="1" applyBorder="1" applyAlignment="1">
      <alignment horizontal="left" vertical="center" indent="1"/>
    </xf>
    <xf numFmtId="0" fontId="32" fillId="0" borderId="49" xfId="1" applyFont="1" applyFill="1" applyBorder="1" applyAlignment="1">
      <alignment horizontal="center" vertical="center"/>
    </xf>
    <xf numFmtId="178" fontId="32" fillId="0" borderId="49" xfId="1" applyNumberFormat="1" applyFont="1" applyFill="1" applyBorder="1" applyAlignment="1" applyProtection="1">
      <alignment horizontal="center" vertical="center"/>
      <protection locked="0"/>
    </xf>
    <xf numFmtId="178" fontId="32" fillId="0" borderId="50" xfId="1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center" vertical="center"/>
    </xf>
    <xf numFmtId="0" fontId="27" fillId="0" borderId="0" xfId="1" applyFont="1" applyFill="1" applyBorder="1" applyAlignment="1" applyProtection="1">
      <alignment horizontal="center" vertical="center" wrapText="1"/>
      <protection locked="0"/>
    </xf>
    <xf numFmtId="0" fontId="29" fillId="0" borderId="4" xfId="1" applyFont="1" applyBorder="1" applyAlignment="1">
      <alignment horizontal="left" vertical="center" wrapText="1"/>
    </xf>
    <xf numFmtId="0" fontId="26" fillId="0" borderId="13" xfId="1" applyFont="1" applyBorder="1" applyAlignment="1">
      <alignment horizontal="center" vertical="center" wrapText="1"/>
    </xf>
    <xf numFmtId="0" fontId="26" fillId="0" borderId="17" xfId="1" applyFont="1" applyBorder="1" applyAlignment="1">
      <alignment horizontal="center" vertical="center"/>
    </xf>
    <xf numFmtId="0" fontId="17" fillId="3" borderId="32" xfId="1" applyNumberFormat="1" applyFont="1" applyFill="1" applyBorder="1" applyAlignment="1">
      <alignment horizontal="center" vertical="center"/>
    </xf>
    <xf numFmtId="0" fontId="17" fillId="3" borderId="37" xfId="1" applyNumberFormat="1" applyFont="1" applyFill="1" applyBorder="1" applyAlignment="1">
      <alignment horizontal="center" vertical="center"/>
    </xf>
    <xf numFmtId="0" fontId="17" fillId="3" borderId="34" xfId="1" applyNumberFormat="1" applyFont="1" applyFill="1" applyBorder="1" applyAlignment="1">
      <alignment horizontal="center" vertical="center"/>
    </xf>
    <xf numFmtId="0" fontId="17" fillId="3" borderId="38" xfId="1" applyNumberFormat="1" applyFont="1" applyFill="1" applyBorder="1" applyAlignment="1">
      <alignment horizontal="center" vertical="center"/>
    </xf>
    <xf numFmtId="0" fontId="17" fillId="3" borderId="35" xfId="1" applyNumberFormat="1" applyFont="1" applyFill="1" applyBorder="1" applyAlignment="1">
      <alignment horizontal="center" vertical="center"/>
    </xf>
    <xf numFmtId="0" fontId="17" fillId="3" borderId="39" xfId="1" applyNumberFormat="1" applyFont="1" applyFill="1" applyBorder="1" applyAlignment="1">
      <alignment horizontal="center" vertical="center"/>
    </xf>
    <xf numFmtId="0" fontId="18" fillId="3" borderId="32" xfId="1" applyFont="1" applyFill="1" applyBorder="1" applyAlignment="1">
      <alignment horizontal="center" vertical="center"/>
    </xf>
    <xf numFmtId="0" fontId="18" fillId="3" borderId="33" xfId="1" applyFont="1" applyFill="1" applyBorder="1" applyAlignment="1">
      <alignment horizontal="center" vertical="center"/>
    </xf>
    <xf numFmtId="0" fontId="18" fillId="3" borderId="34" xfId="1" applyFont="1" applyFill="1" applyBorder="1" applyAlignment="1">
      <alignment horizontal="center" vertical="center"/>
    </xf>
    <xf numFmtId="0" fontId="18" fillId="3" borderId="6" xfId="1" applyFont="1" applyFill="1" applyBorder="1" applyAlignment="1">
      <alignment horizontal="center" vertical="center"/>
    </xf>
    <xf numFmtId="0" fontId="18" fillId="3" borderId="35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9" fillId="3" borderId="32" xfId="1" applyFont="1" applyFill="1" applyBorder="1" applyAlignment="1">
      <alignment horizontal="center" vertical="center"/>
    </xf>
    <xf numFmtId="0" fontId="19" fillId="3" borderId="33" xfId="1" applyFont="1" applyFill="1" applyBorder="1" applyAlignment="1">
      <alignment horizontal="center" vertical="center"/>
    </xf>
    <xf numFmtId="0" fontId="26" fillId="0" borderId="7" xfId="1" applyFont="1" applyBorder="1" applyAlignment="1">
      <alignment horizontal="center" vertical="center" wrapText="1"/>
    </xf>
    <xf numFmtId="0" fontId="26" fillId="0" borderId="2" xfId="1" applyFont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176" fontId="10" fillId="0" borderId="0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horizontal="center" vertical="center"/>
    </xf>
    <xf numFmtId="0" fontId="16" fillId="3" borderId="30" xfId="1" applyNumberFormat="1" applyFont="1" applyFill="1" applyBorder="1" applyAlignment="1">
      <alignment horizontal="center" vertical="center" wrapText="1"/>
    </xf>
    <xf numFmtId="0" fontId="16" fillId="3" borderId="31" xfId="1" applyNumberFormat="1" applyFont="1" applyFill="1" applyBorder="1" applyAlignment="1">
      <alignment horizontal="center" vertical="center" wrapText="1"/>
    </xf>
    <xf numFmtId="0" fontId="16" fillId="3" borderId="28" xfId="1" applyNumberFormat="1" applyFont="1" applyFill="1" applyBorder="1" applyAlignment="1">
      <alignment horizontal="center" vertical="center"/>
    </xf>
    <xf numFmtId="0" fontId="16" fillId="3" borderId="29" xfId="1" applyNumberFormat="1" applyFont="1" applyFill="1" applyBorder="1" applyAlignment="1">
      <alignment horizontal="center" vertical="center"/>
    </xf>
    <xf numFmtId="0" fontId="16" fillId="3" borderId="24" xfId="1" applyNumberFormat="1" applyFont="1" applyFill="1" applyBorder="1" applyAlignment="1">
      <alignment horizontal="center" vertical="center"/>
    </xf>
    <xf numFmtId="0" fontId="16" fillId="3" borderId="27" xfId="1" applyNumberFormat="1" applyFont="1" applyFill="1" applyBorder="1" applyAlignment="1">
      <alignment horizontal="center" vertical="center"/>
    </xf>
    <xf numFmtId="0" fontId="16" fillId="3" borderId="26" xfId="1" applyNumberFormat="1" applyFont="1" applyFill="1" applyBorder="1" applyAlignment="1">
      <alignment horizontal="center" vertical="center"/>
    </xf>
    <xf numFmtId="0" fontId="16" fillId="3" borderId="24" xfId="1" applyFont="1" applyFill="1" applyBorder="1" applyAlignment="1">
      <alignment horizontal="center" vertical="center"/>
    </xf>
    <xf numFmtId="0" fontId="16" fillId="3" borderId="26" xfId="1" applyFont="1" applyFill="1" applyBorder="1" applyAlignment="1">
      <alignment horizontal="center" vertical="center"/>
    </xf>
    <xf numFmtId="0" fontId="16" fillId="3" borderId="25" xfId="1" applyFont="1" applyFill="1" applyBorder="1" applyAlignment="1">
      <alignment horizontal="center" vertical="center"/>
    </xf>
    <xf numFmtId="177" fontId="22" fillId="3" borderId="32" xfId="1" applyNumberFormat="1" applyFont="1" applyFill="1" applyBorder="1" applyAlignment="1">
      <alignment horizontal="center" vertical="center"/>
    </xf>
    <xf numFmtId="177" fontId="22" fillId="3" borderId="37" xfId="1" applyNumberFormat="1" applyFont="1" applyFill="1" applyBorder="1" applyAlignment="1">
      <alignment horizontal="center" vertical="center"/>
    </xf>
    <xf numFmtId="177" fontId="10" fillId="3" borderId="32" xfId="1" applyNumberFormat="1" applyFont="1" applyFill="1" applyBorder="1" applyAlignment="1">
      <alignment horizontal="center" vertical="center"/>
    </xf>
    <xf numFmtId="177" fontId="10" fillId="3" borderId="37" xfId="1" applyNumberFormat="1" applyFont="1" applyFill="1" applyBorder="1" applyAlignment="1">
      <alignment horizontal="center" vertical="center"/>
    </xf>
    <xf numFmtId="0" fontId="17" fillId="3" borderId="32" xfId="1" applyNumberFormat="1" applyFont="1" applyFill="1" applyBorder="1" applyAlignment="1">
      <alignment horizontal="center" vertical="center" wrapText="1"/>
    </xf>
    <xf numFmtId="0" fontId="17" fillId="3" borderId="37" xfId="1" applyNumberFormat="1" applyFont="1" applyFill="1" applyBorder="1" applyAlignment="1">
      <alignment horizontal="center" vertical="center" wrapText="1"/>
    </xf>
    <xf numFmtId="0" fontId="17" fillId="3" borderId="34" xfId="1" applyNumberFormat="1" applyFont="1" applyFill="1" applyBorder="1" applyAlignment="1">
      <alignment horizontal="center" vertical="center" wrapText="1"/>
    </xf>
    <xf numFmtId="0" fontId="17" fillId="3" borderId="38" xfId="1" applyNumberFormat="1" applyFont="1" applyFill="1" applyBorder="1" applyAlignment="1">
      <alignment horizontal="center" vertical="center" wrapText="1"/>
    </xf>
    <xf numFmtId="0" fontId="17" fillId="3" borderId="35" xfId="1" applyNumberFormat="1" applyFont="1" applyFill="1" applyBorder="1" applyAlignment="1">
      <alignment horizontal="center" vertical="center" wrapText="1"/>
    </xf>
    <xf numFmtId="0" fontId="17" fillId="3" borderId="39" xfId="1" applyNumberFormat="1" applyFont="1" applyFill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 wrapText="1"/>
    </xf>
    <xf numFmtId="0" fontId="29" fillId="0" borderId="0" xfId="1" applyFont="1" applyBorder="1" applyAlignment="1">
      <alignment horizontal="center" vertical="center"/>
    </xf>
    <xf numFmtId="0" fontId="22" fillId="0" borderId="10" xfId="1" applyFont="1" applyBorder="1" applyAlignment="1">
      <alignment horizontal="center" vertical="center"/>
    </xf>
    <xf numFmtId="0" fontId="22" fillId="0" borderId="11" xfId="1" applyFont="1" applyBorder="1" applyAlignment="1">
      <alignment horizontal="center" vertical="center"/>
    </xf>
    <xf numFmtId="0" fontId="22" fillId="0" borderId="12" xfId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4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29" fillId="0" borderId="4" xfId="1" applyFont="1" applyBorder="1" applyAlignment="1">
      <alignment horizontal="center" vertical="center" wrapText="1"/>
    </xf>
    <xf numFmtId="0" fontId="29" fillId="0" borderId="4" xfId="1" applyFont="1" applyBorder="1" applyAlignment="1">
      <alignment horizontal="center" vertical="center"/>
    </xf>
    <xf numFmtId="0" fontId="29" fillId="0" borderId="14" xfId="1" applyFont="1" applyBorder="1" applyAlignment="1">
      <alignment horizontal="center" vertical="center" wrapText="1"/>
    </xf>
    <xf numFmtId="0" fontId="29" fillId="0" borderId="15" xfId="1" applyFont="1" applyBorder="1" applyAlignment="1">
      <alignment horizontal="center" vertical="center"/>
    </xf>
    <xf numFmtId="0" fontId="29" fillId="0" borderId="16" xfId="1" applyFont="1" applyBorder="1" applyAlignment="1">
      <alignment horizontal="center" vertical="center"/>
    </xf>
    <xf numFmtId="0" fontId="29" fillId="0" borderId="7" xfId="1" applyFont="1" applyBorder="1" applyAlignment="1">
      <alignment horizontal="center" vertical="center"/>
    </xf>
    <xf numFmtId="0" fontId="29" fillId="0" borderId="1" xfId="1" applyFont="1" applyBorder="1" applyAlignment="1">
      <alignment horizontal="center" vertical="center"/>
    </xf>
    <xf numFmtId="0" fontId="29" fillId="0" borderId="8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 wrapText="1"/>
    </xf>
    <xf numFmtId="0" fontId="29" fillId="0" borderId="6" xfId="1" applyFont="1" applyBorder="1" applyAlignment="1">
      <alignment horizontal="center" vertical="center"/>
    </xf>
    <xf numFmtId="0" fontId="29" fillId="0" borderId="5" xfId="1" applyFont="1" applyBorder="1" applyAlignment="1">
      <alignment horizontal="center" vertical="center"/>
    </xf>
    <xf numFmtId="0" fontId="29" fillId="0" borderId="0" xfId="1" applyFont="1" applyBorder="1" applyAlignment="1">
      <alignment horizontal="left" vertical="center" wrapText="1"/>
    </xf>
    <xf numFmtId="0" fontId="29" fillId="0" borderId="14" xfId="1" applyFont="1" applyBorder="1" applyAlignment="1">
      <alignment horizontal="left" vertical="center" wrapText="1"/>
    </xf>
    <xf numFmtId="0" fontId="29" fillId="0" borderId="15" xfId="1" applyFont="1" applyBorder="1" applyAlignment="1">
      <alignment horizontal="left" vertical="center" wrapText="1"/>
    </xf>
    <xf numFmtId="0" fontId="29" fillId="0" borderId="2" xfId="1" applyFont="1" applyBorder="1" applyAlignment="1">
      <alignment horizontal="left" vertical="center" wrapText="1"/>
    </xf>
    <xf numFmtId="0" fontId="29" fillId="0" borderId="3" xfId="1" applyFont="1" applyBorder="1" applyAlignment="1">
      <alignment horizontal="left" vertical="center" wrapText="1"/>
    </xf>
    <xf numFmtId="0" fontId="32" fillId="0" borderId="0" xfId="1" applyFont="1" applyBorder="1" applyAlignment="1">
      <alignment horizontal="left" vertical="center" indent="1"/>
    </xf>
    <xf numFmtId="0" fontId="32" fillId="0" borderId="0" xfId="1" applyFont="1" applyFill="1" applyBorder="1" applyAlignment="1">
      <alignment horizontal="center" vertical="center"/>
    </xf>
    <xf numFmtId="178" fontId="36" fillId="0" borderId="0" xfId="1" applyNumberFormat="1" applyFont="1" applyFill="1" applyBorder="1" applyAlignment="1" applyProtection="1">
      <alignment horizontal="center" vertical="center"/>
      <protection locked="0"/>
    </xf>
    <xf numFmtId="0" fontId="35" fillId="0" borderId="41" xfId="14" applyFont="1" applyBorder="1" applyAlignment="1">
      <alignment vertical="center" wrapText="1" readingOrder="1"/>
    </xf>
    <xf numFmtId="0" fontId="9" fillId="0" borderId="0" xfId="17" applyFont="1" applyBorder="1" applyAlignment="1">
      <alignment horizontal="left" vertical="center"/>
    </xf>
  </cellXfs>
  <cellStyles count="18">
    <cellStyle name="Normal" xfId="14" xr:uid="{30E8FD09-2FCF-4090-A48C-058E6E283B5B}"/>
    <cellStyle name="Normal 2" xfId="3" xr:uid="{00000000-0005-0000-0000-000000000000}"/>
    <cellStyle name="標準" xfId="0" builtinId="0"/>
    <cellStyle name="標準 2" xfId="1" xr:uid="{00000000-0005-0000-0000-000002000000}"/>
    <cellStyle name="標準 2 10" xfId="15" xr:uid="{FF26F11C-7C6E-450C-933B-F5D83B24B66E}"/>
    <cellStyle name="標準 2 2" xfId="4" xr:uid="{00000000-0005-0000-0000-000003000000}"/>
    <cellStyle name="標準 2 3" xfId="12" xr:uid="{00000000-0005-0000-0000-000004000000}"/>
    <cellStyle name="標準 2 3 3" xfId="17" xr:uid="{532C31E1-8D07-42E6-8D79-E9C6AB2EC1CD}"/>
    <cellStyle name="標準 29 4" xfId="16" xr:uid="{A22A4F0F-9100-40C4-865E-0B4865EC0F5F}"/>
    <cellStyle name="標準 3" xfId="5" xr:uid="{00000000-0005-0000-0000-000005000000}"/>
    <cellStyle name="標準 4" xfId="11" xr:uid="{00000000-0005-0000-0000-000006000000}"/>
    <cellStyle name="標準 5" xfId="13" xr:uid="{D7F7250A-B6D7-4898-9B89-83D46BB28785}"/>
    <cellStyle name="標準_Sheet1" xfId="2" xr:uid="{00000000-0005-0000-0000-000007000000}"/>
    <cellStyle name="콤마 [0]_HMMREQ~1" xfId="6" xr:uid="{00000000-0005-0000-0000-000008000000}"/>
    <cellStyle name="콤마_HMMREQ~1" xfId="7" xr:uid="{00000000-0005-0000-0000-000009000000}"/>
    <cellStyle name="통화 [0]_HMMREQ~1" xfId="8" xr:uid="{00000000-0005-0000-0000-00000A000000}"/>
    <cellStyle name="통화_HMMREQ~1" xfId="9" xr:uid="{00000000-0005-0000-0000-00000B000000}"/>
    <cellStyle name="표준_HMMREQ~1" xfId="10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1616408</xdr:colOff>
      <xdr:row>2</xdr:row>
      <xdr:rowOff>859187</xdr:rowOff>
    </xdr:from>
    <xdr:to>
      <xdr:col>17</xdr:col>
      <xdr:colOff>1587498</xdr:colOff>
      <xdr:row>7</xdr:row>
      <xdr:rowOff>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668158" y="2732437"/>
          <a:ext cx="2130090" cy="2569813"/>
        </a:xfrm>
        <a:prstGeom prst="rect">
          <a:avLst/>
        </a:prstGeom>
      </xdr:spPr>
    </xdr:pic>
    <xdr:clientData/>
  </xdr:twoCellAnchor>
  <xdr:twoCellAnchor>
    <xdr:from>
      <xdr:col>0</xdr:col>
      <xdr:colOff>1</xdr:colOff>
      <xdr:row>2</xdr:row>
      <xdr:rowOff>6720</xdr:rowOff>
    </xdr:from>
    <xdr:to>
      <xdr:col>4</xdr:col>
      <xdr:colOff>79801</xdr:colOff>
      <xdr:row>3</xdr:row>
      <xdr:rowOff>25570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" y="1873620"/>
          <a:ext cx="9928650" cy="923725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Discharge: </a:t>
          </a:r>
          <a:r>
            <a:rPr kumimoji="1" lang="en-US" altLang="ja-JP" sz="3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Hamburg,</a:t>
          </a:r>
          <a:r>
            <a:rPr kumimoji="1" lang="en-US" altLang="ja-JP" sz="36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Germany</a:t>
          </a:r>
          <a:endParaRPr kumimoji="1" lang="ja-JP" altLang="en-US" sz="3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8</xdr:col>
      <xdr:colOff>1468437</xdr:colOff>
      <xdr:row>1</xdr:row>
      <xdr:rowOff>158750</xdr:rowOff>
    </xdr:from>
    <xdr:ext cx="4529137" cy="209073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105687" y="1397000"/>
          <a:ext cx="4529137" cy="209073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8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8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1619250</xdr:colOff>
      <xdr:row>1</xdr:row>
      <xdr:rowOff>64559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619250" cy="1312334"/>
        </a:xfrm>
        <a:prstGeom prst="rect">
          <a:avLst/>
        </a:prstGeom>
      </xdr:spPr>
    </xdr:pic>
    <xdr:clientData/>
  </xdr:twoCellAnchor>
  <xdr:twoCellAnchor editAs="absolute">
    <xdr:from>
      <xdr:col>12</xdr:col>
      <xdr:colOff>1296988</xdr:colOff>
      <xdr:row>11</xdr:row>
      <xdr:rowOff>611187</xdr:rowOff>
    </xdr:from>
    <xdr:to>
      <xdr:col>17</xdr:col>
      <xdr:colOff>817563</xdr:colOff>
      <xdr:row>24</xdr:row>
      <xdr:rowOff>173037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5712738" y="8389937"/>
          <a:ext cx="10315575" cy="11912600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3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32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4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4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4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EU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加盟国・トルコ向けは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6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桁の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HS CODE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の申請が必要</a:t>
          </a:r>
          <a:b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です。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S/I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上にご記載ください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(Transship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貨物も含む</a:t>
          </a:r>
          <a:r>
            <a:rPr kumimoji="1" lang="en-US" altLang="ja-JP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)</a:t>
          </a:r>
          <a:r>
            <a:rPr kumimoji="1" lang="ja-JP" altLang="en-US" sz="24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＊送り状にケースマーク、</a:t>
          </a:r>
          <a:r>
            <a:rPr kumimoji="1" lang="en-US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NACCS CODE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の記載</a:t>
          </a:r>
          <a:endParaRPr kumimoji="1" lang="en-US" altLang="ja-JP" sz="24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</a:t>
          </a:r>
          <a:b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ja-JP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ございます</a:t>
          </a:r>
          <a:r>
            <a:rPr kumimoji="1" lang="ja-JP" altLang="en-US" sz="24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。詳細は下記ご確認ください。</a:t>
          </a:r>
          <a:br>
            <a:rPr kumimoji="1" lang="en-US" altLang="ja-JP" sz="2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4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可能性がございます。予め御了承お願い致します。</a:t>
          </a:r>
          <a:endParaRPr kumimoji="1" lang="en-US" altLang="ja-JP" sz="24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457200" lvl="1" indent="0">
            <a:spcBef>
              <a:spcPts val="600"/>
            </a:spcBef>
            <a:spcAft>
              <a:spcPts val="600"/>
            </a:spcAft>
            <a:buFontTx/>
            <a:buNone/>
          </a:pPr>
          <a:r>
            <a:rPr kumimoji="1" lang="ja-JP" altLang="en-US" sz="26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ja-JP" altLang="en-US" sz="26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記載以外の仕向地も承っております。お問合せください！</a:t>
          </a:r>
          <a:endParaRPr kumimoji="1" lang="en-US" altLang="ja-JP" sz="26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 editAs="oneCell">
    <xdr:from>
      <xdr:col>13</xdr:col>
      <xdr:colOff>495300</xdr:colOff>
      <xdr:row>2</xdr:row>
      <xdr:rowOff>38100</xdr:rowOff>
    </xdr:from>
    <xdr:to>
      <xdr:col>13</xdr:col>
      <xdr:colOff>1259235</xdr:colOff>
      <xdr:row>2</xdr:row>
      <xdr:rowOff>723901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6250" b="100000" l="6250" r="100000">
                      <a14:foregroundMark x1="25000" y1="25000" x2="25000" y2="25000"/>
                      <a14:foregroundMark x1="25000" y1="25000" x2="72917" y2="68750"/>
                      <a14:foregroundMark x1="14583" y1="75000" x2="89583" y2="77083"/>
                      <a14:foregroundMark x1="52083" y1="75000" x2="52083" y2="83333"/>
                      <a14:foregroundMark x1="68750" y1="81250" x2="68750" y2="81250"/>
                      <a14:backgroundMark x1="20833" y1="66667" x2="83333" y2="66667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7790" b="7385"/>
        <a:stretch/>
      </xdr:blipFill>
      <xdr:spPr>
        <a:xfrm>
          <a:off x="24384000" y="1905000"/>
          <a:ext cx="763935" cy="685801"/>
        </a:xfrm>
        <a:prstGeom prst="rect">
          <a:avLst/>
        </a:prstGeom>
      </xdr:spPr>
    </xdr:pic>
    <xdr:clientData/>
  </xdr:twoCellAnchor>
  <xdr:twoCellAnchor>
    <xdr:from>
      <xdr:col>12</xdr:col>
      <xdr:colOff>728665</xdr:colOff>
      <xdr:row>4</xdr:row>
      <xdr:rowOff>412750</xdr:rowOff>
    </xdr:from>
    <xdr:to>
      <xdr:col>16</xdr:col>
      <xdr:colOff>833437</xdr:colOff>
      <xdr:row>10</xdr:row>
      <xdr:rowOff>254000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25144415" y="4127500"/>
          <a:ext cx="8740772" cy="2984500"/>
          <a:chOff x="24365393" y="2611028"/>
          <a:chExt cx="9302750" cy="4825470"/>
        </a:xfrm>
      </xdr:grpSpPr>
      <xdr:sp macro="" textlink="">
        <xdr:nvSpPr>
          <xdr:cNvPr id="14" name="円/楕円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/>
        </xdr:nvSpPr>
        <xdr:spPr>
          <a:xfrm>
            <a:off x="24365393" y="2611028"/>
            <a:ext cx="9302750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25399950" y="3848748"/>
            <a:ext cx="7485325" cy="35877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20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BF33"/>
  <sheetViews>
    <sheetView tabSelected="1" view="pageBreakPreview" zoomScale="30" zoomScaleNormal="40" zoomScaleSheetLayoutView="30" zoomScalePageLayoutView="25" workbookViewId="0">
      <selection activeCell="T1" sqref="T1:AF1048576"/>
    </sheetView>
  </sheetViews>
  <sheetFormatPr defaultRowHeight="13.5" x14ac:dyDescent="0.15"/>
  <cols>
    <col min="1" max="1" width="79" customWidth="1"/>
    <col min="2" max="2" width="50" customWidth="1"/>
    <col min="3" max="3" width="27.125" customWidth="1"/>
    <col min="4" max="4" width="10.875" customWidth="1"/>
    <col min="5" max="5" width="28.625" customWidth="1"/>
    <col min="6" max="6" width="10.875" customWidth="1"/>
    <col min="7" max="7" width="27.125" customWidth="1"/>
    <col min="8" max="8" width="10.875" customWidth="1"/>
    <col min="9" max="9" width="27.125" customWidth="1"/>
    <col min="10" max="10" width="10.875" customWidth="1"/>
    <col min="11" max="11" width="27.125" customWidth="1"/>
    <col min="12" max="12" width="10.875" customWidth="1"/>
    <col min="13" max="17" width="28.125" customWidth="1"/>
    <col min="18" max="18" width="21.5" customWidth="1"/>
    <col min="19" max="19" width="16.875" customWidth="1"/>
    <col min="20" max="20" width="18.125" hidden="1" customWidth="1"/>
    <col min="21" max="21" width="9.25" hidden="1" customWidth="1"/>
    <col min="22" max="22" width="46.5" hidden="1" customWidth="1"/>
    <col min="23" max="23" width="8.125" hidden="1" customWidth="1"/>
    <col min="24" max="24" width="15.875" hidden="1" customWidth="1"/>
    <col min="25" max="29" width="9" hidden="1" customWidth="1"/>
    <col min="30" max="32" width="9" style="72" hidden="1" customWidth="1"/>
    <col min="33" max="54" width="9" style="72" customWidth="1"/>
    <col min="55" max="58" width="9" style="72"/>
  </cols>
  <sheetData>
    <row r="1" spans="1:58" s="6" customFormat="1" ht="98.25" customHeight="1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04" t="s">
        <v>17</v>
      </c>
      <c r="N1" s="104"/>
      <c r="O1" s="104"/>
      <c r="P1" s="104"/>
      <c r="Q1" s="104"/>
      <c r="R1" s="3"/>
      <c r="S1" s="4"/>
      <c r="T1" s="5"/>
      <c r="U1" s="5"/>
      <c r="V1" s="5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</row>
    <row r="2" spans="1:58" s="6" customFormat="1" ht="48.75" customHeight="1" x14ac:dyDescent="0.25">
      <c r="T2" s="7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</row>
    <row r="3" spans="1:58" s="10" customFormat="1" ht="71.25" customHeight="1" x14ac:dyDescent="0.35">
      <c r="A3" s="106"/>
      <c r="B3" s="106"/>
      <c r="C3" s="106"/>
      <c r="D3" s="8"/>
      <c r="E3" s="9"/>
      <c r="F3" s="9"/>
      <c r="I3" s="9"/>
      <c r="J3" s="9"/>
      <c r="K3" s="9"/>
      <c r="L3" s="9"/>
      <c r="O3" s="21" t="s">
        <v>0</v>
      </c>
      <c r="P3" s="105">
        <v>46206</v>
      </c>
      <c r="Q3" s="105"/>
      <c r="R3" s="44" t="s">
        <v>26</v>
      </c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</row>
    <row r="4" spans="1:58" s="10" customFormat="1" ht="71.25" customHeight="1" x14ac:dyDescent="0.3">
      <c r="A4" s="11" t="s">
        <v>1</v>
      </c>
      <c r="B4" s="8"/>
      <c r="C4" s="8"/>
      <c r="D4" s="8"/>
      <c r="I4" s="8"/>
      <c r="J4" s="12"/>
      <c r="K4" s="105"/>
      <c r="L4" s="105"/>
      <c r="M4" s="1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</row>
    <row r="5" spans="1:58" s="13" customFormat="1" ht="48.75" customHeight="1" x14ac:dyDescent="0.15">
      <c r="A5" s="107" t="s">
        <v>2</v>
      </c>
      <c r="B5" s="109" t="s">
        <v>3</v>
      </c>
      <c r="C5" s="111" t="s">
        <v>4</v>
      </c>
      <c r="D5" s="112"/>
      <c r="E5" s="112"/>
      <c r="F5" s="113"/>
      <c r="G5" s="114" t="s">
        <v>11</v>
      </c>
      <c r="H5" s="115"/>
      <c r="I5" s="111" t="s">
        <v>5</v>
      </c>
      <c r="J5" s="113"/>
      <c r="K5" s="114" t="s">
        <v>11</v>
      </c>
      <c r="L5" s="116"/>
      <c r="O5" s="14"/>
      <c r="P5" s="14"/>
      <c r="Q5" s="83"/>
      <c r="R5" s="83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</row>
    <row r="6" spans="1:58" s="13" customFormat="1" ht="48.75" customHeight="1" x14ac:dyDescent="0.15">
      <c r="A6" s="108"/>
      <c r="B6" s="110"/>
      <c r="C6" s="88" t="s">
        <v>6</v>
      </c>
      <c r="D6" s="89"/>
      <c r="E6" s="88" t="s">
        <v>7</v>
      </c>
      <c r="F6" s="89"/>
      <c r="G6" s="88" t="s">
        <v>7</v>
      </c>
      <c r="H6" s="89"/>
      <c r="I6" s="121" t="s">
        <v>15</v>
      </c>
      <c r="J6" s="122"/>
      <c r="K6" s="94" t="s">
        <v>14</v>
      </c>
      <c r="L6" s="95"/>
      <c r="O6" s="15"/>
      <c r="P6" s="14"/>
      <c r="Q6" s="83"/>
      <c r="R6" s="83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</row>
    <row r="7" spans="1:58" s="13" customFormat="1" ht="25.5" customHeight="1" x14ac:dyDescent="0.15">
      <c r="A7" s="108"/>
      <c r="B7" s="110"/>
      <c r="C7" s="90"/>
      <c r="D7" s="91"/>
      <c r="E7" s="90"/>
      <c r="F7" s="91"/>
      <c r="G7" s="90"/>
      <c r="H7" s="91"/>
      <c r="I7" s="123"/>
      <c r="J7" s="124"/>
      <c r="K7" s="96"/>
      <c r="L7" s="97"/>
      <c r="O7" s="14"/>
      <c r="P7" s="14"/>
      <c r="Q7" s="83"/>
      <c r="R7" s="83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</row>
    <row r="8" spans="1:58" s="13" customFormat="1" ht="48.75" hidden="1" customHeight="1" x14ac:dyDescent="0.15">
      <c r="A8" s="108"/>
      <c r="B8" s="110"/>
      <c r="C8" s="92"/>
      <c r="D8" s="93"/>
      <c r="E8" s="92"/>
      <c r="F8" s="93"/>
      <c r="G8" s="92"/>
      <c r="H8" s="93"/>
      <c r="I8" s="125"/>
      <c r="J8" s="126"/>
      <c r="K8" s="98"/>
      <c r="L8" s="99"/>
      <c r="O8" s="14"/>
      <c r="P8" s="14"/>
      <c r="Q8" s="14"/>
      <c r="R8" s="14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</row>
    <row r="9" spans="1:58" s="13" customFormat="1" ht="48.75" customHeight="1" x14ac:dyDescent="0.15">
      <c r="A9" s="108"/>
      <c r="B9" s="110"/>
      <c r="C9" s="38"/>
      <c r="D9" s="38"/>
      <c r="E9" s="38"/>
      <c r="F9" s="38"/>
      <c r="G9" s="117"/>
      <c r="H9" s="118"/>
      <c r="I9" s="119" t="s">
        <v>12</v>
      </c>
      <c r="J9" s="120"/>
      <c r="K9" s="100" t="s">
        <v>24</v>
      </c>
      <c r="L9" s="101"/>
      <c r="O9" s="14"/>
      <c r="P9" s="14"/>
      <c r="Q9" s="83"/>
      <c r="R9" s="83"/>
      <c r="AC9" s="74" t="s">
        <v>54</v>
      </c>
      <c r="AD9" s="74"/>
      <c r="AE9" s="74" t="s">
        <v>55</v>
      </c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</row>
    <row r="10" spans="1:58" s="13" customFormat="1" ht="71.25" customHeight="1" x14ac:dyDescent="0.15">
      <c r="A10" s="79" t="str">
        <f t="shared" ref="A10:A13" si="0">IF(AND(D10="月",F10="月"),AE10,"★"&amp;AE10)</f>
        <v>ADDISON</v>
      </c>
      <c r="B10" s="80" t="str">
        <f t="shared" ref="B10:B13" si="1">W10</f>
        <v>062W</v>
      </c>
      <c r="C10" s="81" t="str">
        <f t="shared" ref="C10:C13" si="2">E10</f>
        <v>7/6</v>
      </c>
      <c r="D10" s="81" t="str">
        <f t="shared" ref="D10:D13" si="3">TEXT(C10,"aaa")</f>
        <v>月</v>
      </c>
      <c r="E10" s="81" t="str">
        <f t="shared" ref="E10:E13" si="4">TEXT(SUBSTITUTE(X10,"(月)",""),"m/d")</f>
        <v>7/6</v>
      </c>
      <c r="F10" s="81" t="str">
        <f t="shared" ref="F10:F13" si="5">TEXT(E10,"aaa")</f>
        <v>月</v>
      </c>
      <c r="G10" s="81" t="str">
        <f t="shared" ref="G10:G13" si="6">TEXT(SUBSTITUTE(Y10,"(木)",""),"m/d")</f>
        <v>7/9</v>
      </c>
      <c r="H10" s="81" t="str">
        <f t="shared" ref="H10:H13" si="7">TEXT(G10,"aaa")</f>
        <v>木</v>
      </c>
      <c r="I10" s="81" t="str">
        <f t="shared" ref="I10:I13" si="8">TEXT(SUBSTITUTE(Z10,"(土)",""),"m/d")</f>
        <v>7/11</v>
      </c>
      <c r="J10" s="81" t="str">
        <f t="shared" ref="J10:J13" si="9">TEXT(I10,"aaa")</f>
        <v>土</v>
      </c>
      <c r="K10" s="81" t="str">
        <f t="shared" ref="K10:K13" si="10">TEXT(SUBSTITUTE(AA10,"(土)",""),"m/d")</f>
        <v>8/29</v>
      </c>
      <c r="L10" s="82" t="str">
        <f t="shared" ref="L10:L13" si="11">TEXT(K10,"aaa")</f>
        <v>土</v>
      </c>
      <c r="O10" s="42"/>
      <c r="P10" s="42"/>
      <c r="Q10" s="42"/>
      <c r="R10" s="42"/>
      <c r="V10" s="61" t="s">
        <v>29</v>
      </c>
      <c r="W10" s="62" t="s">
        <v>36</v>
      </c>
      <c r="X10" s="62" t="s">
        <v>37</v>
      </c>
      <c r="Y10" s="62" t="s">
        <v>38</v>
      </c>
      <c r="Z10" s="62" t="s">
        <v>39</v>
      </c>
      <c r="AA10" s="62" t="s">
        <v>40</v>
      </c>
      <c r="AB10" s="62"/>
      <c r="AC10" s="61" t="s">
        <v>29</v>
      </c>
      <c r="AD10" s="70"/>
      <c r="AE10" s="75" t="str">
        <f t="shared" ref="AE10:AE16" si="12">IF(V10=AC10,V10,"※"&amp;V10)</f>
        <v>ADDISON</v>
      </c>
      <c r="AF10" s="70"/>
      <c r="AG10" s="70"/>
      <c r="AH10" s="70"/>
      <c r="AI10" s="71"/>
      <c r="AJ10" s="71"/>
      <c r="AK10" s="70"/>
      <c r="AL10" s="70"/>
      <c r="AM10" s="71"/>
      <c r="AN10" s="70"/>
      <c r="AO10" s="70"/>
      <c r="AP10" s="70"/>
      <c r="AQ10" s="71"/>
      <c r="AR10" s="70"/>
      <c r="AS10" s="70"/>
      <c r="AT10" s="71"/>
      <c r="AU10" s="70"/>
      <c r="AV10" s="70"/>
      <c r="AW10" s="71"/>
      <c r="AX10" s="67"/>
      <c r="AY10" s="71"/>
      <c r="AZ10" s="67"/>
      <c r="BA10" s="67"/>
      <c r="BB10" s="70"/>
      <c r="BC10" s="17"/>
      <c r="BD10" s="17"/>
      <c r="BE10" s="17"/>
      <c r="BF10" s="17"/>
    </row>
    <row r="11" spans="1:58" s="13" customFormat="1" ht="71.25" customHeight="1" x14ac:dyDescent="0.15">
      <c r="A11" s="59" t="str">
        <f t="shared" si="0"/>
        <v>★NYK PAULA</v>
      </c>
      <c r="B11" s="57" t="str">
        <f t="shared" si="1"/>
        <v>1044W</v>
      </c>
      <c r="C11" s="73" t="str">
        <f t="shared" si="2"/>
        <v>7/10</v>
      </c>
      <c r="D11" s="73" t="str">
        <f t="shared" si="3"/>
        <v>金</v>
      </c>
      <c r="E11" s="73" t="str">
        <f>TEXT(SUBSTITUTE(X11,"(金)",""),"m/d")</f>
        <v>7/10</v>
      </c>
      <c r="F11" s="73" t="str">
        <f t="shared" si="5"/>
        <v>金</v>
      </c>
      <c r="G11" s="40" t="str">
        <f t="shared" si="6"/>
        <v>7/16</v>
      </c>
      <c r="H11" s="40" t="str">
        <f t="shared" si="7"/>
        <v>木</v>
      </c>
      <c r="I11" s="40" t="str">
        <f t="shared" si="8"/>
        <v>7/18</v>
      </c>
      <c r="J11" s="40" t="str">
        <f t="shared" si="9"/>
        <v>土</v>
      </c>
      <c r="K11" s="40" t="str">
        <f t="shared" si="10"/>
        <v>9/5</v>
      </c>
      <c r="L11" s="48" t="str">
        <f t="shared" si="11"/>
        <v>土</v>
      </c>
      <c r="O11" s="47"/>
      <c r="P11" s="47"/>
      <c r="Q11" s="47"/>
      <c r="R11" s="47"/>
      <c r="V11" s="63" t="s">
        <v>34</v>
      </c>
      <c r="W11" s="64" t="s">
        <v>41</v>
      </c>
      <c r="X11" s="64" t="s">
        <v>57</v>
      </c>
      <c r="Y11" s="64" t="s">
        <v>42</v>
      </c>
      <c r="Z11" s="64" t="s">
        <v>43</v>
      </c>
      <c r="AA11" s="64" t="s">
        <v>44</v>
      </c>
      <c r="AB11" s="64"/>
      <c r="AC11" s="63" t="s">
        <v>34</v>
      </c>
      <c r="AD11" s="70"/>
      <c r="AE11" s="75" t="str">
        <f t="shared" si="12"/>
        <v>NYK PAULA</v>
      </c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1"/>
      <c r="AX11" s="70"/>
      <c r="AY11" s="71"/>
      <c r="AZ11" s="70"/>
      <c r="BA11" s="70"/>
      <c r="BB11" s="70"/>
      <c r="BC11" s="17"/>
      <c r="BD11" s="17"/>
      <c r="BE11" s="17"/>
      <c r="BF11" s="17"/>
    </row>
    <row r="12" spans="1:58" s="13" customFormat="1" ht="71.25" customHeight="1" x14ac:dyDescent="0.15">
      <c r="A12" s="59" t="str">
        <f t="shared" si="0"/>
        <v>★※IRENES RALLY</v>
      </c>
      <c r="B12" s="57" t="str">
        <f t="shared" si="1"/>
        <v>016W</v>
      </c>
      <c r="C12" s="73" t="str">
        <f t="shared" si="2"/>
        <v>7/17</v>
      </c>
      <c r="D12" s="73" t="str">
        <f t="shared" si="3"/>
        <v>金</v>
      </c>
      <c r="E12" s="73" t="str">
        <f>TEXT(SUBSTITUTE(X12,"(金)",""),"m/d")</f>
        <v>7/17</v>
      </c>
      <c r="F12" s="73" t="str">
        <f t="shared" si="5"/>
        <v>金</v>
      </c>
      <c r="G12" s="40" t="str">
        <f t="shared" si="6"/>
        <v>7/23</v>
      </c>
      <c r="H12" s="40" t="str">
        <f t="shared" si="7"/>
        <v>木</v>
      </c>
      <c r="I12" s="40" t="str">
        <f t="shared" si="8"/>
        <v>7/25</v>
      </c>
      <c r="J12" s="40" t="str">
        <f t="shared" si="9"/>
        <v>土</v>
      </c>
      <c r="K12" s="40" t="str">
        <f t="shared" si="10"/>
        <v>9/12</v>
      </c>
      <c r="L12" s="48" t="str">
        <f t="shared" si="11"/>
        <v>土</v>
      </c>
      <c r="O12" s="42"/>
      <c r="P12" s="42"/>
      <c r="Q12" s="42"/>
      <c r="R12" s="42"/>
      <c r="V12" s="61" t="s">
        <v>56</v>
      </c>
      <c r="W12" s="62" t="s">
        <v>45</v>
      </c>
      <c r="X12" s="62" t="s">
        <v>46</v>
      </c>
      <c r="Y12" s="62" t="s">
        <v>47</v>
      </c>
      <c r="Z12" s="62" t="s">
        <v>30</v>
      </c>
      <c r="AA12" s="62" t="s">
        <v>48</v>
      </c>
      <c r="AB12" s="62"/>
      <c r="AC12" s="61" t="s">
        <v>53</v>
      </c>
      <c r="AD12" s="70"/>
      <c r="AE12" s="75" t="str">
        <f t="shared" si="12"/>
        <v>※IRENES RALLY</v>
      </c>
      <c r="AF12" s="70"/>
      <c r="AG12" s="70"/>
      <c r="AH12" s="70"/>
      <c r="AI12" s="71"/>
      <c r="AJ12" s="70"/>
      <c r="AK12" s="70"/>
      <c r="AL12" s="70"/>
      <c r="AM12" s="71"/>
      <c r="AN12" s="70"/>
      <c r="AO12" s="70"/>
      <c r="AP12" s="70"/>
      <c r="AQ12" s="71"/>
      <c r="AR12" s="70"/>
      <c r="AS12" s="70"/>
      <c r="AT12" s="71"/>
      <c r="AU12" s="70"/>
      <c r="AV12" s="70"/>
      <c r="AW12" s="71"/>
      <c r="AX12" s="67"/>
      <c r="AY12" s="71"/>
      <c r="AZ12" s="67"/>
      <c r="BA12" s="67"/>
      <c r="BB12" s="70"/>
      <c r="BC12" s="17"/>
      <c r="BD12" s="17"/>
      <c r="BE12" s="17"/>
      <c r="BF12" s="17"/>
    </row>
    <row r="13" spans="1:58" s="13" customFormat="1" ht="71.25" customHeight="1" x14ac:dyDescent="0.15">
      <c r="A13" s="59" t="str">
        <f t="shared" si="0"/>
        <v>ADDISON</v>
      </c>
      <c r="B13" s="57" t="str">
        <f t="shared" si="1"/>
        <v>064W</v>
      </c>
      <c r="C13" s="40" t="str">
        <f t="shared" si="2"/>
        <v>7/27</v>
      </c>
      <c r="D13" s="40" t="str">
        <f t="shared" si="3"/>
        <v>月</v>
      </c>
      <c r="E13" s="40" t="str">
        <f t="shared" si="4"/>
        <v>7/27</v>
      </c>
      <c r="F13" s="40" t="str">
        <f t="shared" si="5"/>
        <v>月</v>
      </c>
      <c r="G13" s="40" t="str">
        <f t="shared" si="6"/>
        <v>7/30</v>
      </c>
      <c r="H13" s="40" t="str">
        <f t="shared" si="7"/>
        <v>木</v>
      </c>
      <c r="I13" s="40" t="str">
        <f t="shared" si="8"/>
        <v>8/1</v>
      </c>
      <c r="J13" s="40" t="str">
        <f t="shared" si="9"/>
        <v>土</v>
      </c>
      <c r="K13" s="40" t="str">
        <f t="shared" si="10"/>
        <v>9/19</v>
      </c>
      <c r="L13" s="48" t="str">
        <f t="shared" si="11"/>
        <v>土</v>
      </c>
      <c r="M13" s="39"/>
      <c r="O13" s="37"/>
      <c r="P13" s="37"/>
      <c r="Q13" s="37"/>
      <c r="R13" s="37"/>
      <c r="V13" s="61" t="s">
        <v>29</v>
      </c>
      <c r="W13" s="62" t="s">
        <v>49</v>
      </c>
      <c r="X13" s="62" t="s">
        <v>50</v>
      </c>
      <c r="Y13" s="62" t="s">
        <v>51</v>
      </c>
      <c r="Z13" s="62" t="s">
        <v>31</v>
      </c>
      <c r="AA13" s="62" t="s">
        <v>52</v>
      </c>
      <c r="AB13" s="62"/>
      <c r="AC13" s="61" t="s">
        <v>29</v>
      </c>
      <c r="AD13" s="70"/>
      <c r="AE13" s="75" t="str">
        <f t="shared" si="12"/>
        <v>ADDISON</v>
      </c>
      <c r="AF13" s="70"/>
      <c r="AG13" s="70"/>
      <c r="AH13" s="70"/>
      <c r="AI13" s="71"/>
      <c r="AJ13" s="71"/>
      <c r="AK13" s="70"/>
      <c r="AL13" s="70"/>
      <c r="AM13" s="71"/>
      <c r="AN13" s="70"/>
      <c r="AO13" s="70"/>
      <c r="AP13" s="70"/>
      <c r="AQ13" s="71"/>
      <c r="AR13" s="70"/>
      <c r="AS13" s="70"/>
      <c r="AT13" s="71"/>
      <c r="AU13" s="70"/>
      <c r="AV13" s="70"/>
      <c r="AW13" s="71"/>
      <c r="AX13" s="67"/>
      <c r="AY13" s="71"/>
      <c r="AZ13" s="67"/>
      <c r="BA13" s="67"/>
      <c r="BB13" s="70"/>
      <c r="BC13" s="17"/>
      <c r="BD13" s="17"/>
      <c r="BE13" s="17"/>
      <c r="BF13" s="17"/>
    </row>
    <row r="14" spans="1:58" s="13" customFormat="1" ht="71.25" customHeight="1" x14ac:dyDescent="0.15">
      <c r="A14" s="59" t="str">
        <f t="shared" ref="A14:A15" si="13">IF(AND(D14="月",F14="月"),AE14,"★"&amp;AE14)</f>
        <v>NYK PAULA</v>
      </c>
      <c r="B14" s="57" t="str">
        <f t="shared" ref="B14:B15" si="14">W14</f>
        <v>1046W</v>
      </c>
      <c r="C14" s="40" t="str">
        <f t="shared" ref="C14:C15" si="15">E14</f>
        <v>8/3</v>
      </c>
      <c r="D14" s="40" t="str">
        <f t="shared" ref="D14:D15" si="16">TEXT(C14,"aaa")</f>
        <v>月</v>
      </c>
      <c r="E14" s="40" t="str">
        <f t="shared" ref="E14" si="17">TEXT(SUBSTITUTE(X14,"(月)",""),"m/d")</f>
        <v>8/3</v>
      </c>
      <c r="F14" s="40" t="str">
        <f t="shared" ref="F14:F15" si="18">TEXT(E14,"aaa")</f>
        <v>月</v>
      </c>
      <c r="G14" s="40" t="str">
        <f t="shared" ref="G14:G15" si="19">TEXT(SUBSTITUTE(Y14,"(木)",""),"m/d")</f>
        <v>8/6</v>
      </c>
      <c r="H14" s="40" t="str">
        <f t="shared" ref="H14:H15" si="20">TEXT(G14,"aaa")</f>
        <v>木</v>
      </c>
      <c r="I14" s="40" t="str">
        <f t="shared" ref="I14:I15" si="21">TEXT(SUBSTITUTE(Z14,"(土)",""),"m/d")</f>
        <v>8/8</v>
      </c>
      <c r="J14" s="40" t="str">
        <f t="shared" ref="J14:J15" si="22">TEXT(I14,"aaa")</f>
        <v>土</v>
      </c>
      <c r="K14" s="40" t="str">
        <f t="shared" ref="K14:K15" si="23">TEXT(SUBSTITUTE(AA14,"(土)",""),"m/d")</f>
        <v>9/26</v>
      </c>
      <c r="L14" s="48" t="str">
        <f t="shared" ref="L14:L15" si="24">TEXT(K14,"aaa")</f>
        <v>土</v>
      </c>
      <c r="M14" s="39"/>
      <c r="O14" s="41"/>
      <c r="P14" s="41"/>
      <c r="Q14" s="41"/>
      <c r="R14" s="41"/>
      <c r="V14" s="63" t="s">
        <v>34</v>
      </c>
      <c r="W14" s="64" t="s">
        <v>58</v>
      </c>
      <c r="X14" s="64" t="s">
        <v>59</v>
      </c>
      <c r="Y14" s="64" t="s">
        <v>60</v>
      </c>
      <c r="Z14" s="64" t="s">
        <v>32</v>
      </c>
      <c r="AA14" s="64" t="s">
        <v>61</v>
      </c>
      <c r="AB14" s="64"/>
      <c r="AC14" s="63" t="s">
        <v>34</v>
      </c>
      <c r="AD14" s="70"/>
      <c r="AE14" s="75" t="str">
        <f t="shared" si="12"/>
        <v>NYK PAULA</v>
      </c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1"/>
      <c r="AX14" s="70"/>
      <c r="AY14" s="71"/>
      <c r="AZ14" s="70"/>
      <c r="BA14" s="70"/>
      <c r="BB14" s="70"/>
      <c r="BC14" s="17"/>
      <c r="BD14" s="17"/>
      <c r="BE14" s="17"/>
      <c r="BF14" s="17"/>
    </row>
    <row r="15" spans="1:58" s="13" customFormat="1" ht="71.25" customHeight="1" x14ac:dyDescent="0.15">
      <c r="A15" s="59" t="str">
        <f t="shared" si="13"/>
        <v>★IRENES RALLY</v>
      </c>
      <c r="B15" s="57" t="str">
        <f t="shared" si="14"/>
        <v>018W</v>
      </c>
      <c r="C15" s="73" t="str">
        <f t="shared" si="15"/>
        <v>8/7</v>
      </c>
      <c r="D15" s="73" t="str">
        <f t="shared" si="16"/>
        <v>金</v>
      </c>
      <c r="E15" s="73" t="str">
        <f>TEXT(SUBSTITUTE(X15,"(金)",""),"m/d")</f>
        <v>8/7</v>
      </c>
      <c r="F15" s="73" t="str">
        <f t="shared" si="18"/>
        <v>金</v>
      </c>
      <c r="G15" s="40" t="str">
        <f t="shared" si="19"/>
        <v>8/13</v>
      </c>
      <c r="H15" s="40" t="str">
        <f t="shared" si="20"/>
        <v>木</v>
      </c>
      <c r="I15" s="40" t="str">
        <f t="shared" si="21"/>
        <v>8/15</v>
      </c>
      <c r="J15" s="40" t="str">
        <f t="shared" si="22"/>
        <v>土</v>
      </c>
      <c r="K15" s="40" t="str">
        <f t="shared" si="23"/>
        <v>10/3</v>
      </c>
      <c r="L15" s="48" t="str">
        <f t="shared" si="24"/>
        <v>土</v>
      </c>
      <c r="O15" s="36"/>
      <c r="P15" s="36"/>
      <c r="Q15" s="36"/>
      <c r="R15" s="36"/>
      <c r="V15" s="61" t="s">
        <v>56</v>
      </c>
      <c r="W15" s="62" t="s">
        <v>62</v>
      </c>
      <c r="X15" s="62" t="s">
        <v>63</v>
      </c>
      <c r="Y15" s="62" t="s">
        <v>64</v>
      </c>
      <c r="Z15" s="62" t="s">
        <v>33</v>
      </c>
      <c r="AA15" s="62" t="s">
        <v>65</v>
      </c>
      <c r="AB15" s="62"/>
      <c r="AC15" s="61" t="s">
        <v>56</v>
      </c>
      <c r="AD15" s="70"/>
      <c r="AE15" s="75" t="str">
        <f t="shared" si="12"/>
        <v>IRENES RALLY</v>
      </c>
      <c r="AF15" s="70"/>
      <c r="AG15" s="70"/>
      <c r="AH15" s="70"/>
      <c r="AI15" s="71"/>
      <c r="AJ15" s="70"/>
      <c r="AK15" s="70"/>
      <c r="AL15" s="70"/>
      <c r="AM15" s="71"/>
      <c r="AN15" s="70"/>
      <c r="AO15" s="70"/>
      <c r="AP15" s="70"/>
      <c r="AQ15" s="71"/>
      <c r="AR15" s="70"/>
      <c r="AS15" s="70"/>
      <c r="AT15" s="71"/>
      <c r="AU15" s="70"/>
      <c r="AV15" s="70"/>
      <c r="AW15" s="71"/>
      <c r="AX15" s="67"/>
      <c r="AY15" s="71"/>
      <c r="AZ15" s="67"/>
      <c r="BA15" s="67"/>
      <c r="BB15" s="70"/>
      <c r="BC15" s="17"/>
      <c r="BD15" s="17"/>
      <c r="BE15" s="17"/>
      <c r="BF15" s="17"/>
    </row>
    <row r="16" spans="1:58" s="13" customFormat="1" ht="71.25" customHeight="1" x14ac:dyDescent="0.15">
      <c r="A16" s="60" t="str">
        <f t="shared" ref="A16" si="25">IF(AND(D16="月",F16="月"),AE16,"★"&amp;AE16)</f>
        <v>ADDISON</v>
      </c>
      <c r="B16" s="58" t="str">
        <f t="shared" ref="B16" si="26">W16</f>
        <v>066W</v>
      </c>
      <c r="C16" s="45" t="str">
        <f t="shared" ref="C16" si="27">E16</f>
        <v>8/17</v>
      </c>
      <c r="D16" s="45" t="str">
        <f t="shared" ref="D16" si="28">TEXT(C16,"aaa")</f>
        <v>月</v>
      </c>
      <c r="E16" s="45" t="str">
        <f t="shared" ref="E16" si="29">TEXT(SUBSTITUTE(X16,"(月)",""),"m/d")</f>
        <v>8/17</v>
      </c>
      <c r="F16" s="45" t="str">
        <f t="shared" ref="F16" si="30">TEXT(E16,"aaa")</f>
        <v>月</v>
      </c>
      <c r="G16" s="45" t="str">
        <f t="shared" ref="G16" si="31">TEXT(SUBSTITUTE(Y16,"(木)",""),"m/d")</f>
        <v>8/20</v>
      </c>
      <c r="H16" s="45" t="str">
        <f t="shared" ref="H16" si="32">TEXT(G16,"aaa")</f>
        <v>木</v>
      </c>
      <c r="I16" s="45" t="str">
        <f t="shared" ref="I16" si="33">TEXT(SUBSTITUTE(Z16,"(土)",""),"m/d")</f>
        <v>8/22</v>
      </c>
      <c r="J16" s="45" t="str">
        <f t="shared" ref="J16" si="34">TEXT(I16,"aaa")</f>
        <v>土</v>
      </c>
      <c r="K16" s="45" t="str">
        <f t="shared" ref="K16" si="35">TEXT(SUBSTITUTE(AA16,"(土)",""),"m/d")</f>
        <v>10/10</v>
      </c>
      <c r="L16" s="46" t="str">
        <f t="shared" ref="L16" si="36">TEXT(K16,"aaa")</f>
        <v>土</v>
      </c>
      <c r="O16" s="78"/>
      <c r="P16" s="78"/>
      <c r="Q16" s="78"/>
      <c r="R16" s="78"/>
      <c r="V16" s="61" t="s">
        <v>29</v>
      </c>
      <c r="W16" s="62" t="s">
        <v>66</v>
      </c>
      <c r="X16" s="62" t="s">
        <v>67</v>
      </c>
      <c r="Y16" s="62" t="s">
        <v>68</v>
      </c>
      <c r="Z16" s="62" t="s">
        <v>35</v>
      </c>
      <c r="AA16" s="62" t="s">
        <v>69</v>
      </c>
      <c r="AB16" s="62"/>
      <c r="AC16" s="61" t="s">
        <v>29</v>
      </c>
      <c r="AD16" s="70"/>
      <c r="AE16" s="75" t="str">
        <f t="shared" si="12"/>
        <v>ADDISON</v>
      </c>
      <c r="AF16" s="70"/>
      <c r="AG16" s="70"/>
      <c r="AH16" s="70"/>
      <c r="AI16" s="71"/>
      <c r="AJ16" s="70"/>
      <c r="AK16" s="70"/>
      <c r="AL16" s="70"/>
      <c r="AM16" s="71"/>
      <c r="AN16" s="70"/>
      <c r="AO16" s="70"/>
      <c r="AP16" s="70"/>
      <c r="AQ16" s="71"/>
      <c r="AR16" s="70"/>
      <c r="AS16" s="70"/>
      <c r="AT16" s="71"/>
      <c r="AU16" s="70"/>
      <c r="AV16" s="70"/>
      <c r="AW16" s="71"/>
      <c r="AX16" s="67"/>
      <c r="AY16" s="71"/>
      <c r="AZ16" s="67"/>
      <c r="BA16" s="67"/>
      <c r="BB16" s="70"/>
      <c r="BC16" s="17"/>
      <c r="BD16" s="17"/>
      <c r="BE16" s="17"/>
      <c r="BF16" s="17"/>
    </row>
    <row r="17" spans="1:58" s="13" customFormat="1" ht="71.25" customHeight="1" x14ac:dyDescent="0.15">
      <c r="A17" s="151"/>
      <c r="B17" s="152"/>
      <c r="C17" s="153"/>
      <c r="D17" s="153"/>
      <c r="E17" s="153"/>
      <c r="F17" s="153"/>
      <c r="G17" s="35"/>
      <c r="H17" s="35"/>
      <c r="I17" s="35"/>
      <c r="J17" s="35"/>
      <c r="K17" s="35"/>
      <c r="L17" s="35"/>
      <c r="O17" s="78"/>
      <c r="P17" s="78"/>
      <c r="Q17" s="78"/>
      <c r="R17" s="78"/>
      <c r="V17" s="61"/>
      <c r="W17" s="62"/>
      <c r="X17" s="62"/>
      <c r="Y17" s="62"/>
      <c r="Z17" s="62"/>
      <c r="AA17" s="62"/>
      <c r="AB17" s="62"/>
      <c r="AC17" s="154"/>
      <c r="AD17" s="70"/>
      <c r="AE17" s="155"/>
      <c r="AF17" s="70"/>
      <c r="AG17" s="70"/>
      <c r="AH17" s="70"/>
      <c r="AI17" s="71"/>
      <c r="AJ17" s="70"/>
      <c r="AK17" s="70"/>
      <c r="AL17" s="70"/>
      <c r="AM17" s="71"/>
      <c r="AN17" s="70"/>
      <c r="AO17" s="70"/>
      <c r="AP17" s="70"/>
      <c r="AQ17" s="71"/>
      <c r="AR17" s="70"/>
      <c r="AS17" s="70"/>
      <c r="AT17" s="71"/>
      <c r="AU17" s="70"/>
      <c r="AV17" s="70"/>
      <c r="AW17" s="71"/>
      <c r="AX17" s="67"/>
      <c r="AY17" s="71"/>
      <c r="AZ17" s="67"/>
      <c r="BA17" s="67"/>
      <c r="BB17" s="70"/>
      <c r="BC17" s="17"/>
      <c r="BD17" s="17"/>
      <c r="BE17" s="17"/>
      <c r="BF17" s="17"/>
    </row>
    <row r="18" spans="1:58" s="13" customFormat="1" ht="71.25" customHeight="1" x14ac:dyDescent="0.15">
      <c r="A18" s="151"/>
      <c r="B18" s="152"/>
      <c r="C18" s="153"/>
      <c r="D18" s="153"/>
      <c r="E18" s="153"/>
      <c r="F18" s="153"/>
      <c r="G18" s="35"/>
      <c r="H18" s="35"/>
      <c r="I18" s="35"/>
      <c r="J18" s="35"/>
      <c r="K18" s="35"/>
      <c r="L18" s="35"/>
      <c r="O18" s="78"/>
      <c r="P18" s="78"/>
      <c r="Q18" s="78"/>
      <c r="R18" s="78"/>
      <c r="V18" s="61"/>
      <c r="W18" s="62"/>
      <c r="X18" s="62"/>
      <c r="Y18" s="62"/>
      <c r="Z18" s="62"/>
      <c r="AA18" s="62"/>
      <c r="AB18" s="62"/>
      <c r="AC18" s="154"/>
      <c r="AD18" s="70"/>
      <c r="AE18" s="155"/>
      <c r="AF18" s="70"/>
      <c r="AG18" s="70"/>
      <c r="AH18" s="70"/>
      <c r="AI18" s="71"/>
      <c r="AJ18" s="70"/>
      <c r="AK18" s="70"/>
      <c r="AL18" s="70"/>
      <c r="AM18" s="71"/>
      <c r="AN18" s="70"/>
      <c r="AO18" s="70"/>
      <c r="AP18" s="70"/>
      <c r="AQ18" s="71"/>
      <c r="AR18" s="70"/>
      <c r="AS18" s="70"/>
      <c r="AT18" s="71"/>
      <c r="AU18" s="70"/>
      <c r="AV18" s="70"/>
      <c r="AW18" s="71"/>
      <c r="AX18" s="67"/>
      <c r="AY18" s="71"/>
      <c r="AZ18" s="67"/>
      <c r="BA18" s="67"/>
      <c r="BB18" s="70"/>
      <c r="BC18" s="17"/>
      <c r="BD18" s="17"/>
      <c r="BE18" s="17"/>
      <c r="BF18" s="17"/>
    </row>
    <row r="19" spans="1:58" s="13" customFormat="1" ht="71.25" customHeight="1" x14ac:dyDescent="0.15">
      <c r="A19" s="151"/>
      <c r="B19" s="152"/>
      <c r="C19" s="153"/>
      <c r="D19" s="153"/>
      <c r="E19" s="153"/>
      <c r="F19" s="153"/>
      <c r="G19" s="35"/>
      <c r="H19" s="35"/>
      <c r="I19" s="35"/>
      <c r="J19" s="35"/>
      <c r="K19" s="35"/>
      <c r="L19" s="35"/>
      <c r="O19" s="78"/>
      <c r="P19" s="78"/>
      <c r="Q19" s="78"/>
      <c r="R19" s="78"/>
      <c r="V19" s="61"/>
      <c r="W19" s="62"/>
      <c r="X19" s="62"/>
      <c r="Y19" s="62"/>
      <c r="Z19" s="62"/>
      <c r="AA19" s="62"/>
      <c r="AB19" s="62"/>
      <c r="AC19" s="154"/>
      <c r="AD19" s="70"/>
      <c r="AE19" s="155"/>
      <c r="AF19" s="70"/>
      <c r="AG19" s="70"/>
      <c r="AH19" s="70"/>
      <c r="AI19" s="71"/>
      <c r="AJ19" s="70"/>
      <c r="AK19" s="70"/>
      <c r="AL19" s="70"/>
      <c r="AM19" s="71"/>
      <c r="AN19" s="70"/>
      <c r="AO19" s="70"/>
      <c r="AP19" s="70"/>
      <c r="AQ19" s="71"/>
      <c r="AR19" s="70"/>
      <c r="AS19" s="70"/>
      <c r="AT19" s="71"/>
      <c r="AU19" s="70"/>
      <c r="AV19" s="70"/>
      <c r="AW19" s="71"/>
      <c r="AX19" s="67"/>
      <c r="AY19" s="71"/>
      <c r="AZ19" s="67"/>
      <c r="BA19" s="67"/>
      <c r="BB19" s="70"/>
      <c r="BC19" s="17"/>
      <c r="BD19" s="17"/>
      <c r="BE19" s="17"/>
      <c r="BF19" s="17"/>
    </row>
    <row r="20" spans="1:58" s="13" customFormat="1" ht="71.25" customHeight="1" x14ac:dyDescent="0.15">
      <c r="A20" s="77"/>
      <c r="B20" s="77"/>
      <c r="C20" s="32"/>
      <c r="D20" s="35"/>
      <c r="E20" s="32"/>
      <c r="F20" s="32"/>
      <c r="G20" s="32"/>
      <c r="H20" s="32"/>
      <c r="I20" s="32"/>
      <c r="J20" s="32"/>
      <c r="K20" s="32"/>
      <c r="L20" s="32"/>
      <c r="O20" s="76"/>
      <c r="P20" s="76"/>
      <c r="Q20" s="76"/>
      <c r="R20" s="76"/>
      <c r="V20" s="61"/>
      <c r="W20" s="62"/>
      <c r="X20" s="62"/>
      <c r="Y20" s="62"/>
      <c r="Z20" s="62"/>
      <c r="AA20" s="62"/>
      <c r="AB20" s="62"/>
      <c r="AC20" s="62"/>
      <c r="AD20" s="70"/>
      <c r="AE20" s="71"/>
      <c r="AF20" s="70"/>
      <c r="AG20" s="70"/>
      <c r="AH20" s="70"/>
      <c r="AI20" s="71"/>
      <c r="AJ20" s="70"/>
      <c r="AK20" s="70"/>
      <c r="AL20" s="70"/>
      <c r="AM20" s="71"/>
      <c r="AN20" s="70"/>
      <c r="AO20" s="70"/>
      <c r="AP20" s="70"/>
      <c r="AQ20" s="71"/>
      <c r="AR20" s="70"/>
      <c r="AS20" s="70"/>
      <c r="AT20" s="71"/>
      <c r="AU20" s="70"/>
      <c r="AV20" s="70"/>
      <c r="AW20" s="71"/>
      <c r="AX20" s="67"/>
      <c r="AY20" s="71"/>
      <c r="AZ20" s="67"/>
      <c r="BA20" s="67"/>
      <c r="BB20" s="70"/>
      <c r="BC20" s="17"/>
      <c r="BD20" s="17"/>
      <c r="BE20" s="17"/>
      <c r="BF20" s="17"/>
    </row>
    <row r="21" spans="1:58" s="13" customFormat="1" ht="71.25" customHeight="1" x14ac:dyDescent="0.15">
      <c r="A21" s="84" t="s">
        <v>16</v>
      </c>
      <c r="B21" s="84"/>
      <c r="C21" s="32"/>
      <c r="D21" s="35"/>
      <c r="E21" s="32"/>
      <c r="F21" s="32"/>
      <c r="G21" s="32"/>
      <c r="H21" s="32"/>
      <c r="I21" s="32"/>
      <c r="J21" s="32"/>
      <c r="K21" s="32"/>
      <c r="L21" s="32"/>
      <c r="O21" s="76"/>
      <c r="P21" s="76"/>
      <c r="Q21" s="76"/>
      <c r="R21" s="76"/>
      <c r="V21" s="61"/>
      <c r="W21" s="62"/>
      <c r="X21" s="62"/>
      <c r="Y21" s="62"/>
      <c r="Z21" s="62"/>
      <c r="AA21" s="62"/>
      <c r="AB21" s="62"/>
      <c r="AC21" s="62"/>
      <c r="AD21" s="70"/>
      <c r="AE21" s="71"/>
      <c r="AF21" s="70"/>
      <c r="AG21" s="70"/>
      <c r="AH21" s="70"/>
      <c r="AI21" s="71"/>
      <c r="AJ21" s="70"/>
      <c r="AK21" s="70"/>
      <c r="AL21" s="70"/>
      <c r="AM21" s="71"/>
      <c r="AN21" s="70"/>
      <c r="AO21" s="70"/>
      <c r="AP21" s="70"/>
      <c r="AQ21" s="71"/>
      <c r="AR21" s="70"/>
      <c r="AS21" s="70"/>
      <c r="AT21" s="71"/>
      <c r="AU21" s="70"/>
      <c r="AV21" s="70"/>
      <c r="AW21" s="71"/>
      <c r="AX21" s="67"/>
      <c r="AY21" s="71"/>
      <c r="AZ21" s="67"/>
      <c r="BA21" s="67"/>
      <c r="BB21" s="70"/>
      <c r="BC21" s="17"/>
      <c r="BD21" s="17"/>
      <c r="BE21" s="17"/>
      <c r="BF21" s="17"/>
    </row>
    <row r="22" spans="1:58" s="13" customFormat="1" ht="71.25" customHeight="1" thickBot="1" x14ac:dyDescent="0.2">
      <c r="A22" s="18" t="s">
        <v>8</v>
      </c>
      <c r="B22" s="129" t="s">
        <v>9</v>
      </c>
      <c r="C22" s="130"/>
      <c r="D22" s="131"/>
      <c r="E22" s="132" t="s">
        <v>10</v>
      </c>
      <c r="F22" s="133"/>
      <c r="G22" s="133"/>
      <c r="H22" s="133"/>
      <c r="I22" s="133"/>
      <c r="J22" s="133"/>
      <c r="K22" s="133"/>
      <c r="L22" s="134"/>
      <c r="O22" s="34"/>
      <c r="P22" s="34"/>
      <c r="Q22" s="34"/>
      <c r="R22" s="34"/>
      <c r="V22" s="61"/>
      <c r="W22" s="62"/>
      <c r="X22" s="62"/>
      <c r="Y22" s="62"/>
      <c r="Z22" s="62"/>
      <c r="AA22" s="62"/>
      <c r="AB22" s="62"/>
      <c r="AC22" s="62"/>
      <c r="AD22" s="70"/>
      <c r="AE22" s="71"/>
      <c r="AF22" s="70"/>
      <c r="AG22" s="70"/>
      <c r="AH22" s="70"/>
      <c r="AI22" s="71"/>
      <c r="AJ22" s="71"/>
      <c r="AK22" s="70"/>
      <c r="AL22" s="70"/>
      <c r="AM22" s="71"/>
      <c r="AN22" s="70"/>
      <c r="AO22" s="70"/>
      <c r="AP22" s="70"/>
      <c r="AQ22" s="71"/>
      <c r="AR22" s="70"/>
      <c r="AS22" s="70"/>
      <c r="AT22" s="71"/>
      <c r="AU22" s="70"/>
      <c r="AV22" s="70"/>
      <c r="AW22" s="71"/>
      <c r="AX22" s="67"/>
      <c r="AY22" s="71"/>
      <c r="AZ22" s="67"/>
      <c r="BA22" s="67"/>
      <c r="BB22" s="70"/>
      <c r="BC22" s="17"/>
      <c r="BD22" s="17"/>
      <c r="BE22" s="17"/>
      <c r="BF22" s="17"/>
    </row>
    <row r="23" spans="1:58" s="13" customFormat="1" ht="86.25" customHeight="1" thickTop="1" thickBot="1" x14ac:dyDescent="0.2">
      <c r="A23" s="86" t="s">
        <v>27</v>
      </c>
      <c r="B23" s="137" t="s">
        <v>22</v>
      </c>
      <c r="C23" s="138"/>
      <c r="D23" s="139"/>
      <c r="E23" s="147" t="s">
        <v>20</v>
      </c>
      <c r="F23" s="148"/>
      <c r="G23" s="148"/>
      <c r="H23" s="148"/>
      <c r="I23" s="148"/>
      <c r="J23" s="148"/>
      <c r="K23" s="22"/>
      <c r="L23" s="23" t="s">
        <v>18</v>
      </c>
      <c r="O23" s="43"/>
      <c r="P23" s="43"/>
      <c r="Q23" s="43"/>
      <c r="R23" s="43"/>
      <c r="V23" s="65"/>
      <c r="W23" s="66"/>
      <c r="X23" s="66"/>
      <c r="Y23" s="66"/>
      <c r="Z23" s="66"/>
      <c r="AA23" s="66"/>
      <c r="AB23" s="66"/>
      <c r="AC23" s="66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  <c r="AX23" s="70"/>
      <c r="AY23" s="71"/>
      <c r="AZ23" s="70"/>
      <c r="BA23" s="70"/>
      <c r="BB23" s="70"/>
      <c r="BC23" s="17"/>
      <c r="BD23" s="17"/>
      <c r="BE23" s="17"/>
      <c r="BF23" s="17"/>
    </row>
    <row r="24" spans="1:58" s="13" customFormat="1" ht="86.25" customHeight="1" x14ac:dyDescent="0.15">
      <c r="A24" s="87"/>
      <c r="B24" s="140"/>
      <c r="C24" s="141"/>
      <c r="D24" s="142"/>
      <c r="E24" s="24" t="s">
        <v>19</v>
      </c>
      <c r="F24" s="25"/>
      <c r="G24" s="26"/>
      <c r="H24" s="27"/>
      <c r="I24" s="28"/>
      <c r="J24" s="27"/>
      <c r="K24" s="27"/>
      <c r="L24" s="29"/>
      <c r="O24" s="43"/>
      <c r="P24" s="43"/>
      <c r="Q24" s="43"/>
      <c r="R24" s="43"/>
      <c r="V24" s="61"/>
      <c r="W24" s="62"/>
      <c r="X24" s="62"/>
      <c r="Y24" s="62"/>
      <c r="Z24" s="62"/>
      <c r="AA24" s="62"/>
      <c r="AB24" s="62"/>
      <c r="AC24" s="62"/>
      <c r="AD24" s="70"/>
      <c r="AE24" s="71"/>
      <c r="AF24" s="70"/>
      <c r="AG24" s="70"/>
      <c r="AH24" s="70"/>
      <c r="AI24" s="71"/>
      <c r="AJ24" s="70"/>
      <c r="AK24" s="70"/>
      <c r="AL24" s="70"/>
      <c r="AM24" s="71"/>
      <c r="AN24" s="70"/>
      <c r="AO24" s="70"/>
      <c r="AP24" s="70"/>
      <c r="AQ24" s="71"/>
      <c r="AR24" s="70"/>
      <c r="AS24" s="70"/>
      <c r="AT24" s="71"/>
      <c r="AU24" s="70"/>
      <c r="AV24" s="70"/>
      <c r="AW24" s="71"/>
      <c r="AX24" s="67"/>
      <c r="AY24" s="71"/>
      <c r="AZ24" s="67"/>
      <c r="BA24" s="67"/>
      <c r="BB24" s="70"/>
      <c r="BC24" s="17"/>
      <c r="BD24" s="17"/>
      <c r="BE24" s="17"/>
      <c r="BF24" s="17"/>
    </row>
    <row r="25" spans="1:58" s="13" customFormat="1" ht="86.25" customHeight="1" x14ac:dyDescent="0.15">
      <c r="A25" s="102" t="s">
        <v>28</v>
      </c>
      <c r="B25" s="143" t="s">
        <v>23</v>
      </c>
      <c r="C25" s="128"/>
      <c r="D25" s="144"/>
      <c r="E25" s="149" t="s">
        <v>25</v>
      </c>
      <c r="F25" s="85"/>
      <c r="G25" s="85"/>
      <c r="H25" s="85"/>
      <c r="I25" s="85"/>
      <c r="J25" s="85"/>
      <c r="K25" s="85"/>
      <c r="L25" s="150"/>
      <c r="O25" s="43"/>
      <c r="P25" s="43"/>
      <c r="Q25" s="43"/>
      <c r="R25" s="43"/>
      <c r="V25" s="61"/>
      <c r="W25" s="62"/>
      <c r="X25" s="62"/>
      <c r="Y25" s="62"/>
      <c r="Z25" s="62"/>
      <c r="AA25" s="62"/>
      <c r="AB25" s="62"/>
      <c r="AC25" s="62"/>
      <c r="AD25" s="70"/>
      <c r="AE25" s="71"/>
      <c r="AF25" s="70"/>
      <c r="AG25" s="70"/>
      <c r="AH25" s="70"/>
      <c r="AI25" s="71"/>
      <c r="AJ25" s="71"/>
      <c r="AK25" s="70"/>
      <c r="AL25" s="70"/>
      <c r="AM25" s="71"/>
      <c r="AN25" s="70"/>
      <c r="AO25" s="70"/>
      <c r="AP25" s="70"/>
      <c r="AQ25" s="71"/>
      <c r="AR25" s="70"/>
      <c r="AS25" s="70"/>
      <c r="AT25" s="71"/>
      <c r="AU25" s="70"/>
      <c r="AV25" s="70"/>
      <c r="AW25" s="71"/>
      <c r="AX25" s="67"/>
      <c r="AY25" s="71"/>
      <c r="AZ25" s="67"/>
      <c r="BA25" s="67"/>
      <c r="BB25" s="70"/>
      <c r="BC25" s="17"/>
      <c r="BD25" s="17"/>
      <c r="BE25" s="17"/>
      <c r="BF25" s="17"/>
    </row>
    <row r="26" spans="1:58" s="13" customFormat="1" ht="86.25" customHeight="1" thickBot="1" x14ac:dyDescent="0.2">
      <c r="A26" s="103"/>
      <c r="B26" s="145"/>
      <c r="C26" s="128"/>
      <c r="D26" s="144"/>
      <c r="E26" s="30" t="s">
        <v>21</v>
      </c>
      <c r="F26" s="31"/>
      <c r="G26" s="49"/>
      <c r="H26" s="50"/>
      <c r="I26" s="51"/>
      <c r="J26" s="50"/>
      <c r="K26" s="50"/>
      <c r="L26" s="52"/>
      <c r="O26" s="43"/>
      <c r="P26" s="43"/>
      <c r="Q26" s="43"/>
      <c r="R26" s="43"/>
      <c r="V26" s="65"/>
      <c r="W26" s="66"/>
      <c r="X26" s="66"/>
      <c r="Y26" s="66"/>
      <c r="Z26" s="66"/>
      <c r="AA26" s="66"/>
      <c r="AB26" s="66"/>
      <c r="AC26" s="66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1"/>
      <c r="AX26" s="70"/>
      <c r="AY26" s="71"/>
      <c r="AZ26" s="70"/>
      <c r="BA26" s="70"/>
      <c r="BB26" s="70"/>
      <c r="BC26" s="17"/>
      <c r="BD26" s="17"/>
      <c r="BE26" s="17"/>
      <c r="BF26" s="17"/>
    </row>
    <row r="27" spans="1:58" s="13" customFormat="1" ht="71.25" customHeight="1" x14ac:dyDescent="0.15">
      <c r="A27" s="56"/>
      <c r="B27" s="135"/>
      <c r="C27" s="136"/>
      <c r="D27" s="136"/>
      <c r="E27" s="85"/>
      <c r="F27" s="85"/>
      <c r="G27" s="85"/>
      <c r="H27" s="85"/>
      <c r="I27" s="85"/>
      <c r="J27" s="85"/>
      <c r="K27" s="54"/>
      <c r="L27" s="55"/>
      <c r="O27" s="34"/>
      <c r="P27" s="34"/>
      <c r="Q27" s="34"/>
      <c r="R27" s="34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</row>
    <row r="28" spans="1:58" s="13" customFormat="1" ht="71.25" customHeight="1" x14ac:dyDescent="0.15">
      <c r="A28" s="53"/>
      <c r="B28" s="127"/>
      <c r="C28" s="128"/>
      <c r="D28" s="128"/>
      <c r="E28" s="146"/>
      <c r="F28" s="146"/>
      <c r="G28" s="146"/>
      <c r="H28" s="146"/>
      <c r="I28" s="146"/>
      <c r="J28" s="146"/>
      <c r="K28" s="146"/>
      <c r="L28" s="146"/>
      <c r="O28" s="33"/>
      <c r="P28" s="33"/>
      <c r="Q28" s="33"/>
      <c r="R28" s="33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</row>
    <row r="29" spans="1:58" s="13" customFormat="1" ht="45.75" customHeight="1" x14ac:dyDescent="0.15">
      <c r="M29" s="16"/>
      <c r="N29" s="16"/>
      <c r="O29" s="17"/>
      <c r="P29" s="17"/>
      <c r="Q29" s="14"/>
      <c r="R29" s="14"/>
      <c r="S29" s="14"/>
      <c r="T29" s="14"/>
      <c r="U29" s="14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</row>
    <row r="30" spans="1:58" s="13" customFormat="1" ht="45.75" customHeight="1" x14ac:dyDescent="0.15">
      <c r="A30"/>
      <c r="B30"/>
      <c r="C30"/>
      <c r="D30"/>
      <c r="E30"/>
      <c r="F30"/>
      <c r="G30"/>
      <c r="H30"/>
      <c r="I30"/>
      <c r="J30"/>
      <c r="K30" s="72"/>
      <c r="L30" s="72"/>
      <c r="M30" s="20"/>
      <c r="N30" s="20"/>
      <c r="O30" s="17"/>
      <c r="P30" s="17"/>
      <c r="Q30" s="14"/>
      <c r="R30" s="14"/>
      <c r="S30" s="14"/>
      <c r="T30" s="14"/>
      <c r="U30" s="14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</row>
    <row r="31" spans="1:58" ht="45.75" customHeight="1" x14ac:dyDescent="0.15">
      <c r="M31" s="16"/>
      <c r="N31" s="16"/>
      <c r="O31" s="17"/>
      <c r="P31" s="17"/>
      <c r="Q31" s="14"/>
      <c r="R31" s="14"/>
    </row>
    <row r="32" spans="1:58" ht="46.5" customHeight="1" x14ac:dyDescent="0.15"/>
    <row r="33" ht="46.5" customHeight="1" x14ac:dyDescent="0.15"/>
  </sheetData>
  <mergeCells count="35">
    <mergeCell ref="B28:D28"/>
    <mergeCell ref="B22:D22"/>
    <mergeCell ref="E22:L22"/>
    <mergeCell ref="B27:D27"/>
    <mergeCell ref="B23:D24"/>
    <mergeCell ref="B25:D26"/>
    <mergeCell ref="E28:L28"/>
    <mergeCell ref="E23:J23"/>
    <mergeCell ref="E25:L25"/>
    <mergeCell ref="M1:Q1"/>
    <mergeCell ref="P3:Q3"/>
    <mergeCell ref="A3:C3"/>
    <mergeCell ref="K4:L4"/>
    <mergeCell ref="A5:A9"/>
    <mergeCell ref="B5:B9"/>
    <mergeCell ref="C5:F5"/>
    <mergeCell ref="G5:H5"/>
    <mergeCell ref="I5:J5"/>
    <mergeCell ref="K5:L5"/>
    <mergeCell ref="G9:H9"/>
    <mergeCell ref="I9:J9"/>
    <mergeCell ref="E6:F8"/>
    <mergeCell ref="G6:H8"/>
    <mergeCell ref="I6:J8"/>
    <mergeCell ref="Q7:R7"/>
    <mergeCell ref="Q5:R5"/>
    <mergeCell ref="Q6:R6"/>
    <mergeCell ref="A21:B21"/>
    <mergeCell ref="E27:J27"/>
    <mergeCell ref="A23:A24"/>
    <mergeCell ref="C6:D8"/>
    <mergeCell ref="K6:L8"/>
    <mergeCell ref="K9:L9"/>
    <mergeCell ref="Q9:R9"/>
    <mergeCell ref="A25:A26"/>
  </mergeCells>
  <phoneticPr fontId="3"/>
  <pageMargins left="0.9055118110236221" right="0.31496062992125984" top="0.55118110236220474" bottom="0.55118110236220474" header="0.31496062992125984" footer="0.31496062992125984"/>
  <pageSetup paperSize="9" scale="28" fitToHeight="0" orientation="landscape" r:id="rId1"/>
  <rowBreaks count="1" manualBreakCount="1">
    <brk id="3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HAM</vt:lpstr>
      <vt:lpstr>HAM!Print_Area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2026-06-01T06:18:36Z</cp:lastPrinted>
  <dcterms:created xsi:type="dcterms:W3CDTF">2016-08-18T01:49:00Z</dcterms:created>
  <dcterms:modified xsi:type="dcterms:W3CDTF">2026-07-03T06:40:36Z</dcterms:modified>
</cp:coreProperties>
</file>