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CBA7D8F4-CC64-4948-B4EB-9AB6A15AC6FA}" xr6:coauthVersionLast="47" xr6:coauthVersionMax="47" xr10:uidLastSave="{00000000-0000-0000-0000-000000000000}"/>
  <bookViews>
    <workbookView xWindow="28680" yWindow="-120" windowWidth="29040" windowHeight="15720" tabRatio="228" xr2:uid="{00000000-000D-0000-FFFF-FFFF00000000}"/>
  </bookViews>
  <sheets>
    <sheet name="HAM" sheetId="3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HAM!$A$1:$R$25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3" l="1"/>
  <c r="E14" i="3"/>
  <c r="F14" i="3" s="1"/>
  <c r="G14" i="3"/>
  <c r="H14" i="3" s="1"/>
  <c r="I14" i="3"/>
  <c r="J14" i="3" s="1"/>
  <c r="K14" i="3"/>
  <c r="L14" i="3" s="1"/>
  <c r="AE14" i="3"/>
  <c r="C14" i="3" l="1"/>
  <c r="D14" i="3" s="1"/>
  <c r="A14" i="3" s="1"/>
  <c r="AE13" i="3" l="1"/>
  <c r="B13" i="3"/>
  <c r="E13" i="3"/>
  <c r="C13" i="3" s="1"/>
  <c r="D13" i="3" s="1"/>
  <c r="G13" i="3"/>
  <c r="H13" i="3" s="1"/>
  <c r="I13" i="3"/>
  <c r="J13" i="3" s="1"/>
  <c r="K13" i="3"/>
  <c r="L13" i="3" s="1"/>
  <c r="F13" i="3" l="1"/>
  <c r="A13" i="3" s="1"/>
  <c r="E12" i="3" l="1"/>
  <c r="F12" i="3" s="1"/>
  <c r="AE11" i="3"/>
  <c r="AE12" i="3"/>
  <c r="B11" i="3"/>
  <c r="E11" i="3"/>
  <c r="F11" i="3" s="1"/>
  <c r="G11" i="3"/>
  <c r="H11" i="3" s="1"/>
  <c r="I11" i="3"/>
  <c r="J11" i="3" s="1"/>
  <c r="K11" i="3"/>
  <c r="L11" i="3" s="1"/>
  <c r="B12" i="3"/>
  <c r="G12" i="3"/>
  <c r="H12" i="3" s="1"/>
  <c r="I12" i="3"/>
  <c r="J12" i="3" s="1"/>
  <c r="K12" i="3"/>
  <c r="L12" i="3" s="1"/>
  <c r="C12" i="3" l="1"/>
  <c r="D12" i="3" s="1"/>
  <c r="A12" i="3" s="1"/>
  <c r="C11" i="3"/>
  <c r="D11" i="3" s="1"/>
  <c r="A11" i="3" s="1"/>
  <c r="AE10" i="3" l="1"/>
  <c r="K10" i="3" l="1"/>
  <c r="L10" i="3" s="1"/>
  <c r="G10" i="3"/>
  <c r="H10" i="3" s="1"/>
  <c r="I10" i="3"/>
  <c r="J10" i="3" s="1"/>
  <c r="E10" i="3"/>
  <c r="C10" i="3" s="1"/>
  <c r="D10" i="3" s="1"/>
  <c r="B10" i="3"/>
  <c r="F10" i="3" l="1"/>
  <c r="A10" i="3" s="1"/>
</calcChain>
</file>

<file path=xl/sharedStrings.xml><?xml version="1.0" encoding="utf-8"?>
<sst xmlns="http://schemas.openxmlformats.org/spreadsheetml/2006/main" count="68" uniqueCount="59">
  <si>
    <t xml:space="preserve">UPDATED :  </t>
    <phoneticPr fontId="11"/>
  </si>
  <si>
    <t>From Tokyo / Yokohama</t>
    <phoneticPr fontId="6"/>
  </si>
  <si>
    <t>VESSEL</t>
    <phoneticPr fontId="6"/>
  </si>
  <si>
    <t>VOY</t>
  </si>
  <si>
    <t>CFS CUT</t>
  </si>
  <si>
    <t>ETD</t>
    <phoneticPr fontId="6"/>
  </si>
  <si>
    <t>YOK</t>
    <phoneticPr fontId="6"/>
  </si>
  <si>
    <t>TYO</t>
    <phoneticPr fontId="6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</si>
  <si>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</si>
  <si>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</si>
  <si>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</si>
  <si>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ETA</t>
    <phoneticPr fontId="6"/>
  </si>
  <si>
    <t>0 DAYS</t>
    <phoneticPr fontId="6"/>
  </si>
  <si>
    <t>　　　　　　　　HAMBURG SCHEDULE - 関東</t>
    <rPh sb="27" eb="29">
      <t>カントウ</t>
    </rPh>
    <phoneticPr fontId="3"/>
  </si>
  <si>
    <t>HAM</t>
    <phoneticPr fontId="6"/>
  </si>
  <si>
    <t>TYO</t>
    <phoneticPr fontId="6"/>
  </si>
  <si>
    <t>※CFS倉庫受付時間　9:00~15:00</t>
    <phoneticPr fontId="6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</si>
  <si>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6"/>
  </si>
  <si>
    <t>NACCS: 1FW15</t>
    <phoneticPr fontId="3"/>
  </si>
  <si>
    <t>TEL : 03-3799-0642 / FAX : 03-3790-4581</t>
    <phoneticPr fontId="6"/>
  </si>
  <si>
    <t>東京都大田区東海4-7-13　鈴江コーポレーション株式会社
大井臨海倉庫営業所2階</t>
    <rPh sb="0" eb="3">
      <t>トウキョウト</t>
    </rPh>
    <rPh sb="3" eb="6">
      <t>オオタク</t>
    </rPh>
    <rPh sb="6" eb="8">
      <t>トウカイ</t>
    </rPh>
    <rPh sb="15" eb="17">
      <t>スズエ</t>
    </rPh>
    <rPh sb="25" eb="29">
      <t>カブシキガイシャ</t>
    </rPh>
    <phoneticPr fontId="11"/>
  </si>
  <si>
    <t xml:space="preserve">TEL : 045-625-3491   FAX :045-625-3492 </t>
    <phoneticPr fontId="6"/>
  </si>
  <si>
    <t>ジャパン・バン・ラインズ株式会社
東京支店</t>
    <rPh sb="17" eb="19">
      <t>トウキョウ</t>
    </rPh>
    <rPh sb="19" eb="21">
      <t>シテン</t>
    </rPh>
    <phoneticPr fontId="6"/>
  </si>
  <si>
    <t>ジャパン・バン・ラインズ株式会社
横浜支店</t>
    <rPh sb="17" eb="19">
      <t>ヨコハマ</t>
    </rPh>
    <rPh sb="19" eb="21">
      <t>シテン</t>
    </rPh>
    <phoneticPr fontId="6"/>
  </si>
  <si>
    <t>49 DAYS</t>
    <phoneticPr fontId="6"/>
  </si>
  <si>
    <r>
      <t xml:space="preserve">神奈川県横浜市中区本牧埠頭6番地本牧A突堤3号棟
</t>
    </r>
    <r>
      <rPr>
        <b/>
        <sz val="24"/>
        <color theme="1"/>
        <rFont val="Meiryo UI"/>
        <family val="3"/>
        <charset val="128"/>
      </rPr>
      <t>　　　NACCS: （内貨搬入時BIC先：2EDZ3　 外貨搬入時BOC先：2EJ23）</t>
    </r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rPh sb="14" eb="16">
      <t>バンチ</t>
    </rPh>
    <rPh sb="16" eb="18">
      <t>ホンモク</t>
    </rPh>
    <rPh sb="19" eb="21">
      <t>トッテイ</t>
    </rPh>
    <rPh sb="22" eb="24">
      <t>ゴウトウ</t>
    </rPh>
    <phoneticPr fontId="6"/>
  </si>
  <si>
    <t>SL</t>
    <phoneticPr fontId="3"/>
  </si>
  <si>
    <t>東京 CFS</t>
    <rPh sb="0" eb="2">
      <t>トウキョウ</t>
    </rPh>
    <phoneticPr fontId="6"/>
  </si>
  <si>
    <t>横浜 CFS</t>
    <phoneticPr fontId="6"/>
  </si>
  <si>
    <t>ADDISON</t>
  </si>
  <si>
    <t>2026/08/01 (土)</t>
  </si>
  <si>
    <t>2026/08/08 (土)</t>
  </si>
  <si>
    <t>2026/08/15 (土)</t>
  </si>
  <si>
    <t>NYK PAULA</t>
  </si>
  <si>
    <t>2026/08/22 (土)</t>
  </si>
  <si>
    <t>2026/08/29 (土)</t>
  </si>
  <si>
    <t>064W</t>
  </si>
  <si>
    <t>2026/07/27 (月)</t>
  </si>
  <si>
    <t>2026/07/30 (木)</t>
  </si>
  <si>
    <t>2026/09/19 (土)</t>
  </si>
  <si>
    <t>旧</t>
    <rPh sb="0" eb="1">
      <t>キュウ</t>
    </rPh>
    <phoneticPr fontId="37"/>
  </si>
  <si>
    <t>最終</t>
    <rPh sb="0" eb="2">
      <t>サイシュウ</t>
    </rPh>
    <phoneticPr fontId="37"/>
  </si>
  <si>
    <t>IRENES RALLY</t>
  </si>
  <si>
    <t>1046W</t>
  </si>
  <si>
    <t>2026/08/03 (月)</t>
  </si>
  <si>
    <t>2026/08/06 (木)</t>
  </si>
  <si>
    <t>2026/09/26 (土)</t>
  </si>
  <si>
    <t>018W</t>
  </si>
  <si>
    <t>2026/08/07 (金)</t>
  </si>
  <si>
    <t>2026/08/13 (木)</t>
  </si>
  <si>
    <t>2026/10/03 (土)</t>
  </si>
  <si>
    <t>066W</t>
  </si>
  <si>
    <t>2026/08/17 (月)</t>
  </si>
  <si>
    <t>2026/08/20 (木)</t>
  </si>
  <si>
    <t>2026/10/10 (土)</t>
  </si>
  <si>
    <t>1048W</t>
  </si>
  <si>
    <t>2026/08/24 (月)</t>
  </si>
  <si>
    <t>2026/08/27 (木)</t>
  </si>
  <si>
    <t>2026/10/17 (土)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</si>
</sst>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3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30"/>
      <color theme="1"/>
      <name val="Meiryo UI"/>
      <family val="3"/>
      <charset val="128"/>
    </font>
    <font>
      <sz val="10"/>
      <name val="Arial"/>
      <family val="2"/>
    </font>
    <font>
      <b/>
      <sz val="24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sz val="30"/>
      <name val="Meiryo UI"/>
      <family val="3"/>
      <charset val="128"/>
    </font>
    <font>
      <b/>
      <sz val="22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7.5"/>
      <color rgb="FF000000"/>
      <name val="Meiryo UI"/>
      <family val="2"/>
    </font>
    <font>
      <b/>
      <sz val="30"/>
      <name val="Meiryo UI"/>
      <family val="3"/>
      <charset val="128"/>
    </font>
    <font>
      <sz val="6"/>
      <name val="Segoe UI"/>
      <family val="2"/>
      <charset val="12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/>
    <xf numFmtId="0" fontId="1" fillId="0" borderId="0"/>
    <xf numFmtId="0" fontId="25" fillId="0" borderId="0"/>
    <xf numFmtId="0" fontId="1" fillId="0" borderId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</cellStyleXfs>
  <cellXfs count="154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Fill="1" applyAlignment="1"/>
    <xf numFmtId="0" fontId="14" fillId="0" borderId="0" xfId="1" applyFont="1" applyAlignment="1"/>
    <xf numFmtId="0" fontId="15" fillId="0" borderId="0" xfId="1" applyFont="1" applyFill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>
      <alignment vertical="center"/>
    </xf>
    <xf numFmtId="0" fontId="22" fillId="0" borderId="9" xfId="1" applyFont="1" applyBorder="1" applyAlignment="1">
      <alignment horizontal="center" vertical="center"/>
    </xf>
    <xf numFmtId="176" fontId="9" fillId="0" borderId="0" xfId="1" applyNumberFormat="1" applyFont="1" applyFill="1" applyAlignment="1">
      <alignment horizontal="center" vertical="center"/>
    </xf>
    <xf numFmtId="0" fontId="22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29" fillId="0" borderId="15" xfId="1" applyFont="1" applyBorder="1" applyAlignment="1">
      <alignment vertical="center"/>
    </xf>
    <xf numFmtId="0" fontId="28" fillId="0" borderId="16" xfId="1" applyFont="1" applyBorder="1" applyAlignment="1">
      <alignment horizontal="right" vertical="center"/>
    </xf>
    <xf numFmtId="0" fontId="29" fillId="0" borderId="7" xfId="1" applyFont="1" applyBorder="1" applyAlignment="1">
      <alignment horizontal="left" vertical="center"/>
    </xf>
    <xf numFmtId="0" fontId="29" fillId="0" borderId="8" xfId="1" applyFont="1" applyBorder="1" applyAlignment="1">
      <alignment vertical="center" wrapText="1"/>
    </xf>
    <xf numFmtId="0" fontId="29" fillId="0" borderId="1" xfId="1" applyFont="1" applyFill="1" applyBorder="1" applyAlignment="1">
      <alignment vertical="center"/>
    </xf>
    <xf numFmtId="0" fontId="29" fillId="0" borderId="1" xfId="1" applyFont="1" applyBorder="1" applyAlignment="1">
      <alignment vertical="center"/>
    </xf>
    <xf numFmtId="0" fontId="29" fillId="0" borderId="1" xfId="1" applyFont="1" applyBorder="1" applyAlignment="1">
      <alignment horizontal="left" vertical="center"/>
    </xf>
    <xf numFmtId="0" fontId="30" fillId="0" borderId="8" xfId="1" applyFont="1" applyBorder="1" applyAlignment="1">
      <alignment horizontal="right" vertical="center"/>
    </xf>
    <xf numFmtId="0" fontId="29" fillId="0" borderId="5" xfId="1" applyFont="1" applyBorder="1" applyAlignment="1">
      <alignment horizontal="left" vertical="center"/>
    </xf>
    <xf numFmtId="0" fontId="29" fillId="0" borderId="6" xfId="1" applyFont="1" applyBorder="1" applyAlignment="1">
      <alignment vertical="center"/>
    </xf>
    <xf numFmtId="178" fontId="24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178" fontId="32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2" fillId="3" borderId="21" xfId="1" applyNumberFormat="1" applyFont="1" applyFill="1" applyBorder="1" applyAlignment="1">
      <alignment vertical="center"/>
    </xf>
    <xf numFmtId="0" fontId="33" fillId="0" borderId="0" xfId="1" applyFont="1" applyFill="1" applyAlignment="1">
      <alignment vertical="center"/>
    </xf>
    <xf numFmtId="178" fontId="32" fillId="0" borderId="19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178" fontId="32" fillId="0" borderId="22" xfId="1" applyNumberFormat="1" applyFont="1" applyFill="1" applyBorder="1" applyAlignment="1" applyProtection="1">
      <alignment horizontal="center" vertical="center"/>
      <protection locked="0"/>
    </xf>
    <xf numFmtId="178" fontId="32" fillId="0" borderId="23" xfId="1" applyNumberFormat="1" applyFont="1" applyFill="1" applyBorder="1" applyAlignment="1" applyProtection="1">
      <alignment horizontal="center" vertical="center"/>
      <protection locked="0"/>
    </xf>
    <xf numFmtId="178" fontId="32" fillId="0" borderId="20" xfId="1" applyNumberFormat="1" applyFont="1" applyFill="1" applyBorder="1" applyAlignment="1" applyProtection="1">
      <alignment horizontal="center" vertical="center"/>
      <protection locked="0"/>
    </xf>
    <xf numFmtId="0" fontId="29" fillId="0" borderId="0" xfId="1" applyFont="1" applyFill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29" fillId="0" borderId="0" xfId="1" applyFont="1" applyBorder="1" applyAlignment="1">
      <alignment horizontal="left" vertical="center"/>
    </xf>
    <xf numFmtId="0" fontId="30" fillId="0" borderId="6" xfId="1" applyFont="1" applyBorder="1" applyAlignment="1">
      <alignment horizontal="right" vertical="center"/>
    </xf>
    <xf numFmtId="0" fontId="26" fillId="0" borderId="0" xfId="1" applyFont="1" applyBorder="1" applyAlignment="1">
      <alignment horizontal="center" vertical="center" wrapText="1"/>
    </xf>
    <xf numFmtId="0" fontId="29" fillId="0" borderId="4" xfId="1" applyFont="1" applyBorder="1" applyAlignment="1">
      <alignment vertical="center"/>
    </xf>
    <xf numFmtId="0" fontId="28" fillId="0" borderId="4" xfId="1" applyFont="1" applyBorder="1" applyAlignment="1">
      <alignment horizontal="right" vertical="center"/>
    </xf>
    <xf numFmtId="0" fontId="26" fillId="0" borderId="4" xfId="1" applyFont="1" applyBorder="1" applyAlignment="1">
      <alignment horizontal="center" vertical="center" wrapText="1"/>
    </xf>
    <xf numFmtId="0" fontId="32" fillId="0" borderId="19" xfId="1" applyFont="1" applyFill="1" applyBorder="1" applyAlignment="1">
      <alignment horizontal="center" vertical="center"/>
    </xf>
    <xf numFmtId="0" fontId="32" fillId="0" borderId="22" xfId="1" applyFont="1" applyFill="1" applyBorder="1" applyAlignment="1">
      <alignment horizontal="center" vertical="center"/>
    </xf>
    <xf numFmtId="0" fontId="32" fillId="0" borderId="18" xfId="1" applyFont="1" applyBorder="1" applyAlignment="1">
      <alignment horizontal="left" vertical="center" indent="1"/>
    </xf>
    <xf numFmtId="0" fontId="32" fillId="0" borderId="40" xfId="1" applyFont="1" applyBorder="1" applyAlignment="1">
      <alignment horizontal="left" vertical="center" indent="1"/>
    </xf>
    <xf numFmtId="0" fontId="35" fillId="0" borderId="42" xfId="14" applyFont="1" applyBorder="1" applyAlignment="1">
      <alignment vertical="center" wrapText="1" readingOrder="1"/>
    </xf>
    <xf numFmtId="0" fontId="34" fillId="0" borderId="41" xfId="14" applyFont="1" applyBorder="1" applyAlignment="1">
      <alignment vertical="top" wrapText="1"/>
    </xf>
    <xf numFmtId="0" fontId="35" fillId="0" borderId="43" xfId="14" applyFont="1" applyBorder="1" applyAlignment="1">
      <alignment vertical="center" wrapText="1" readingOrder="1"/>
    </xf>
    <xf numFmtId="0" fontId="34" fillId="0" borderId="44" xfId="14" applyFont="1" applyBorder="1" applyAlignment="1">
      <alignment vertical="top" wrapText="1"/>
    </xf>
    <xf numFmtId="0" fontId="35" fillId="0" borderId="45" xfId="14" applyFont="1" applyBorder="1" applyAlignment="1">
      <alignment vertical="center" wrapText="1" readingOrder="1"/>
    </xf>
    <xf numFmtId="0" fontId="34" fillId="0" borderId="46" xfId="14" applyFont="1" applyBorder="1" applyAlignment="1">
      <alignment vertical="top" wrapText="1"/>
    </xf>
    <xf numFmtId="0" fontId="1" fillId="0" borderId="0" xfId="13" applyFont="1" applyFill="1" applyBorder="1" applyAlignment="1"/>
    <xf numFmtId="0" fontId="9" fillId="0" borderId="0" xfId="1" applyFont="1" applyBorder="1" applyAlignment="1"/>
    <xf numFmtId="0" fontId="14" fillId="0" borderId="0" xfId="1" applyFont="1" applyBorder="1" applyAlignment="1"/>
    <xf numFmtId="0" fontId="34" fillId="0" borderId="0" xfId="14" applyFont="1" applyBorder="1" applyAlignment="1">
      <alignment vertical="top" wrapText="1"/>
    </xf>
    <xf numFmtId="0" fontId="35" fillId="0" borderId="0" xfId="14" applyFont="1" applyBorder="1" applyAlignment="1">
      <alignment vertical="center" wrapText="1" readingOrder="1"/>
    </xf>
    <xf numFmtId="0" fontId="0" fillId="0" borderId="0" xfId="0" applyBorder="1">
      <alignment vertical="center"/>
    </xf>
    <xf numFmtId="178" fontId="36" fillId="0" borderId="19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>
      <alignment vertical="center"/>
    </xf>
    <xf numFmtId="0" fontId="9" fillId="0" borderId="47" xfId="17" applyFont="1" applyBorder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27" fillId="0" borderId="0" xfId="1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>
      <alignment horizontal="center" vertical="center"/>
    </xf>
    <xf numFmtId="0" fontId="32" fillId="0" borderId="48" xfId="1" applyFont="1" applyBorder="1" applyAlignment="1">
      <alignment horizontal="left" vertical="center" indent="1"/>
    </xf>
    <xf numFmtId="0" fontId="32" fillId="0" borderId="49" xfId="1" applyFont="1" applyFill="1" applyBorder="1" applyAlignment="1">
      <alignment horizontal="center" vertical="center"/>
    </xf>
    <xf numFmtId="178" fontId="32" fillId="0" borderId="49" xfId="1" applyNumberFormat="1" applyFont="1" applyFill="1" applyBorder="1" applyAlignment="1" applyProtection="1">
      <alignment horizontal="center" vertical="center"/>
      <protection locked="0"/>
    </xf>
    <xf numFmtId="178" fontId="32" fillId="0" borderId="50" xfId="1" applyNumberFormat="1" applyFont="1" applyFill="1" applyBorder="1" applyAlignment="1" applyProtection="1">
      <alignment horizontal="center" vertical="center"/>
      <protection locked="0"/>
    </xf>
    <xf numFmtId="0" fontId="32" fillId="0" borderId="0" xfId="1" applyFont="1" applyBorder="1" applyAlignment="1">
      <alignment horizontal="left" vertical="center" indent="1"/>
    </xf>
    <xf numFmtId="0" fontId="32" fillId="0" borderId="0" xfId="1" applyFont="1" applyFill="1" applyBorder="1" applyAlignment="1">
      <alignment horizontal="center" vertical="center"/>
    </xf>
    <xf numFmtId="178" fontId="36" fillId="0" borderId="0" xfId="1" applyNumberFormat="1" applyFont="1" applyFill="1" applyBorder="1" applyAlignment="1" applyProtection="1">
      <alignment horizontal="center" vertical="center"/>
      <protection locked="0"/>
    </xf>
    <xf numFmtId="0" fontId="35" fillId="0" borderId="41" xfId="14" applyFont="1" applyBorder="1" applyAlignment="1">
      <alignment vertical="center" wrapText="1" readingOrder="1"/>
    </xf>
    <xf numFmtId="0" fontId="9" fillId="0" borderId="0" xfId="17" applyFont="1" applyBorder="1" applyAlignment="1">
      <alignment horizontal="left" vertical="center"/>
    </xf>
    <xf numFmtId="0" fontId="29" fillId="0" borderId="0" xfId="1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 wrapText="1"/>
    </xf>
    <xf numFmtId="0" fontId="29" fillId="0" borderId="15" xfId="1" applyFont="1" applyBorder="1" applyAlignment="1">
      <alignment horizontal="center" vertical="center"/>
    </xf>
    <xf numFmtId="0" fontId="29" fillId="0" borderId="16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/>
    </xf>
    <xf numFmtId="0" fontId="29" fillId="0" borderId="0" xfId="1" applyFont="1" applyBorder="1" applyAlignment="1">
      <alignment horizontal="left" vertical="center" wrapText="1"/>
    </xf>
    <xf numFmtId="0" fontId="29" fillId="0" borderId="14" xfId="1" applyFont="1" applyBorder="1" applyAlignment="1">
      <alignment horizontal="left" vertical="center" wrapText="1"/>
    </xf>
    <xf numFmtId="0" fontId="29" fillId="0" borderId="15" xfId="1" applyFont="1" applyBorder="1" applyAlignment="1">
      <alignment horizontal="left" vertical="center" wrapText="1"/>
    </xf>
    <xf numFmtId="0" fontId="29" fillId="0" borderId="2" xfId="1" applyFont="1" applyBorder="1" applyAlignment="1">
      <alignment horizontal="left" vertical="center" wrapText="1"/>
    </xf>
    <xf numFmtId="0" fontId="29" fillId="0" borderId="4" xfId="1" applyFont="1" applyBorder="1" applyAlignment="1">
      <alignment horizontal="left" vertical="center" wrapText="1"/>
    </xf>
    <xf numFmtId="0" fontId="29" fillId="0" borderId="3" xfId="1" applyFont="1" applyBorder="1" applyAlignment="1">
      <alignment horizontal="left" vertical="center" wrapText="1"/>
    </xf>
    <xf numFmtId="0" fontId="5" fillId="2" borderId="0" xfId="1" applyFont="1" applyFill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6" fillId="3" borderId="30" xfId="1" applyNumberFormat="1" applyFont="1" applyFill="1" applyBorder="1" applyAlignment="1">
      <alignment horizontal="center" vertical="center" wrapText="1"/>
    </xf>
    <xf numFmtId="0" fontId="16" fillId="3" borderId="31" xfId="1" applyNumberFormat="1" applyFont="1" applyFill="1" applyBorder="1" applyAlignment="1">
      <alignment horizontal="center" vertical="center" wrapText="1"/>
    </xf>
    <xf numFmtId="0" fontId="16" fillId="3" borderId="28" xfId="1" applyNumberFormat="1" applyFont="1" applyFill="1" applyBorder="1" applyAlignment="1">
      <alignment horizontal="center" vertical="center"/>
    </xf>
    <xf numFmtId="0" fontId="16" fillId="3" borderId="29" xfId="1" applyNumberFormat="1" applyFont="1" applyFill="1" applyBorder="1" applyAlignment="1">
      <alignment horizontal="center" vertical="center"/>
    </xf>
    <xf numFmtId="0" fontId="16" fillId="3" borderId="24" xfId="1" applyNumberFormat="1" applyFont="1" applyFill="1" applyBorder="1" applyAlignment="1">
      <alignment horizontal="center" vertical="center"/>
    </xf>
    <xf numFmtId="0" fontId="16" fillId="3" borderId="27" xfId="1" applyNumberFormat="1" applyFont="1" applyFill="1" applyBorder="1" applyAlignment="1">
      <alignment horizontal="center" vertical="center"/>
    </xf>
    <xf numFmtId="0" fontId="16" fillId="3" borderId="26" xfId="1" applyNumberFormat="1" applyFont="1" applyFill="1" applyBorder="1" applyAlignment="1">
      <alignment horizontal="center" vertical="center"/>
    </xf>
    <xf numFmtId="0" fontId="16" fillId="3" borderId="24" xfId="1" applyFont="1" applyFill="1" applyBorder="1" applyAlignment="1">
      <alignment horizontal="center" vertical="center"/>
    </xf>
    <xf numFmtId="0" fontId="16" fillId="3" borderId="26" xfId="1" applyFont="1" applyFill="1" applyBorder="1" applyAlignment="1">
      <alignment horizontal="center" vertical="center"/>
    </xf>
    <xf numFmtId="0" fontId="16" fillId="3" borderId="25" xfId="1" applyFont="1" applyFill="1" applyBorder="1" applyAlignment="1">
      <alignment horizontal="center" vertical="center"/>
    </xf>
    <xf numFmtId="177" fontId="22" fillId="3" borderId="32" xfId="1" applyNumberFormat="1" applyFont="1" applyFill="1" applyBorder="1" applyAlignment="1">
      <alignment horizontal="center" vertical="center"/>
    </xf>
    <xf numFmtId="177" fontId="22" fillId="3" borderId="37" xfId="1" applyNumberFormat="1" applyFont="1" applyFill="1" applyBorder="1" applyAlignment="1">
      <alignment horizontal="center" vertical="center"/>
    </xf>
    <xf numFmtId="177" fontId="10" fillId="3" borderId="32" xfId="1" applyNumberFormat="1" applyFont="1" applyFill="1" applyBorder="1" applyAlignment="1">
      <alignment horizontal="center" vertical="center"/>
    </xf>
    <xf numFmtId="177" fontId="10" fillId="3" borderId="37" xfId="1" applyNumberFormat="1" applyFont="1" applyFill="1" applyBorder="1" applyAlignment="1">
      <alignment horizontal="center" vertical="center"/>
    </xf>
    <xf numFmtId="0" fontId="17" fillId="3" borderId="32" xfId="1" applyNumberFormat="1" applyFont="1" applyFill="1" applyBorder="1" applyAlignment="1">
      <alignment horizontal="center" vertical="center"/>
    </xf>
    <xf numFmtId="0" fontId="17" fillId="3" borderId="37" xfId="1" applyNumberFormat="1" applyFont="1" applyFill="1" applyBorder="1" applyAlignment="1">
      <alignment horizontal="center" vertical="center"/>
    </xf>
    <xf numFmtId="0" fontId="17" fillId="3" borderId="34" xfId="1" applyNumberFormat="1" applyFont="1" applyFill="1" applyBorder="1" applyAlignment="1">
      <alignment horizontal="center" vertical="center"/>
    </xf>
    <xf numFmtId="0" fontId="17" fillId="3" borderId="38" xfId="1" applyNumberFormat="1" applyFont="1" applyFill="1" applyBorder="1" applyAlignment="1">
      <alignment horizontal="center" vertical="center"/>
    </xf>
    <xf numFmtId="0" fontId="17" fillId="3" borderId="35" xfId="1" applyNumberFormat="1" applyFont="1" applyFill="1" applyBorder="1" applyAlignment="1">
      <alignment horizontal="center" vertical="center"/>
    </xf>
    <xf numFmtId="0" fontId="17" fillId="3" borderId="39" xfId="1" applyNumberFormat="1" applyFont="1" applyFill="1" applyBorder="1" applyAlignment="1">
      <alignment horizontal="center" vertical="center"/>
    </xf>
    <xf numFmtId="0" fontId="17" fillId="3" borderId="32" xfId="1" applyNumberFormat="1" applyFont="1" applyFill="1" applyBorder="1" applyAlignment="1">
      <alignment horizontal="center" vertical="center" wrapText="1"/>
    </xf>
    <xf numFmtId="0" fontId="17" fillId="3" borderId="37" xfId="1" applyNumberFormat="1" applyFont="1" applyFill="1" applyBorder="1" applyAlignment="1">
      <alignment horizontal="center" vertical="center" wrapText="1"/>
    </xf>
    <xf numFmtId="0" fontId="17" fillId="3" borderId="34" xfId="1" applyNumberFormat="1" applyFont="1" applyFill="1" applyBorder="1" applyAlignment="1">
      <alignment horizontal="center" vertical="center" wrapText="1"/>
    </xf>
    <xf numFmtId="0" fontId="17" fillId="3" borderId="38" xfId="1" applyNumberFormat="1" applyFont="1" applyFill="1" applyBorder="1" applyAlignment="1">
      <alignment horizontal="center" vertical="center" wrapText="1"/>
    </xf>
    <xf numFmtId="0" fontId="17" fillId="3" borderId="35" xfId="1" applyNumberFormat="1" applyFont="1" applyFill="1" applyBorder="1" applyAlignment="1">
      <alignment horizontal="center" vertical="center" wrapText="1"/>
    </xf>
    <xf numFmtId="0" fontId="17" fillId="3" borderId="39" xfId="1" applyNumberFormat="1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/>
    </xf>
    <xf numFmtId="0" fontId="27" fillId="0" borderId="0" xfId="1" applyFont="1" applyFill="1" applyBorder="1" applyAlignment="1" applyProtection="1">
      <alignment horizontal="center" vertical="center" wrapText="1"/>
      <protection locked="0"/>
    </xf>
    <xf numFmtId="0" fontId="26" fillId="0" borderId="13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/>
    </xf>
    <xf numFmtId="0" fontId="18" fillId="3" borderId="32" xfId="1" applyFont="1" applyFill="1" applyBorder="1" applyAlignment="1">
      <alignment horizontal="center" vertical="center"/>
    </xf>
    <xf numFmtId="0" fontId="18" fillId="3" borderId="33" xfId="1" applyFont="1" applyFill="1" applyBorder="1" applyAlignment="1">
      <alignment horizontal="center" vertical="center"/>
    </xf>
    <xf numFmtId="0" fontId="18" fillId="3" borderId="34" xfId="1" applyFont="1" applyFill="1" applyBorder="1" applyAlignment="1">
      <alignment horizontal="center" vertical="center"/>
    </xf>
    <xf numFmtId="0" fontId="18" fillId="3" borderId="6" xfId="1" applyFont="1" applyFill="1" applyBorder="1" applyAlignment="1">
      <alignment horizontal="center" vertical="center"/>
    </xf>
    <xf numFmtId="0" fontId="18" fillId="3" borderId="35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9" fillId="3" borderId="32" xfId="1" applyFont="1" applyFill="1" applyBorder="1" applyAlignment="1">
      <alignment horizontal="center" vertical="center"/>
    </xf>
    <xf numFmtId="0" fontId="19" fillId="3" borderId="33" xfId="1" applyFont="1" applyFill="1" applyBorder="1" applyAlignment="1">
      <alignment horizontal="center" vertical="center"/>
    </xf>
    <xf numFmtId="0" fontId="26" fillId="0" borderId="7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/>
    </xf>
  </cellXfs>
  <cellStyles count="18">
    <cellStyle name="Normal" xfId="14" xr:uid="{30E8FD09-2FCF-4090-A48C-058E6E283B5B}"/>
    <cellStyle name="Normal 2" xfId="3" xr:uid="{00000000-0005-0000-0000-000000000000}"/>
    <cellStyle name="標準" xfId="0" builtinId="0"/>
    <cellStyle name="標準 2" xfId="1" xr:uid="{00000000-0005-0000-0000-000002000000}"/>
    <cellStyle name="標準 2 10" xfId="15" xr:uid="{FF26F11C-7C6E-450C-933B-F5D83B24B66E}"/>
    <cellStyle name="標準 2 2" xfId="4" xr:uid="{00000000-0005-0000-0000-000003000000}"/>
    <cellStyle name="標準 2 3" xfId="12" xr:uid="{00000000-0005-0000-0000-000004000000}"/>
    <cellStyle name="標準 2 3 3" xfId="17" xr:uid="{532C31E1-8D07-42E6-8D79-E9C6AB2EC1CD}"/>
    <cellStyle name="標準 29 4" xfId="16" xr:uid="{A22A4F0F-9100-40C4-865E-0B4865EC0F5F}"/>
    <cellStyle name="標準 3" xfId="5" xr:uid="{00000000-0005-0000-0000-000005000000}"/>
    <cellStyle name="標準 4" xfId="11" xr:uid="{00000000-0005-0000-0000-000006000000}"/>
    <cellStyle name="標準 5" xfId="13" xr:uid="{D7F7250A-B6D7-4898-9B89-83D46BB28785}"/>
    <cellStyle name="標準_Sheet1" xfId="2" xr:uid="{00000000-0005-0000-0000-000007000000}"/>
    <cellStyle name="콤마 [0]_HMMREQ~1" xfId="6" xr:uid="{00000000-0005-0000-0000-000008000000}"/>
    <cellStyle name="콤마_HMMREQ~1" xfId="7" xr:uid="{00000000-0005-0000-0000-000009000000}"/>
    <cellStyle name="통화 [0]_HMMREQ~1" xfId="8" xr:uid="{00000000-0005-0000-0000-00000A000000}"/>
    <cellStyle name="통화_HMMREQ~1" xfId="9" xr:uid="{00000000-0005-0000-0000-00000B000000}"/>
    <cellStyle name="표준_HMMREQ~1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1461468</xdr:colOff>
      <xdr:row>2</xdr:row>
      <xdr:rowOff>855377</xdr:rowOff>
    </xdr:from>
    <xdr:to>
      <xdr:col>17</xdr:col>
      <xdr:colOff>1318258</xdr:colOff>
      <xdr:row>7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79468" y="2728627"/>
          <a:ext cx="1793540" cy="2510123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</xdr:row>
      <xdr:rowOff>6720</xdr:rowOff>
    </xdr:from>
    <xdr:to>
      <xdr:col>4</xdr:col>
      <xdr:colOff>79801</xdr:colOff>
      <xdr:row>3</xdr:row>
      <xdr:rowOff>25570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" y="1873620"/>
          <a:ext cx="9928650" cy="923725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Hamburg,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Germany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8</xdr:col>
      <xdr:colOff>1468437</xdr:colOff>
      <xdr:row>1</xdr:row>
      <xdr:rowOff>158750</xdr:rowOff>
    </xdr:from>
    <xdr:ext cx="4529137" cy="209073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105687" y="1397000"/>
          <a:ext cx="4529137" cy="209073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312334"/>
        </a:xfrm>
        <a:prstGeom prst="rect">
          <a:avLst/>
        </a:prstGeom>
      </xdr:spPr>
    </xdr:pic>
    <xdr:clientData/>
  </xdr:twoCellAnchor>
  <xdr:twoCellAnchor editAs="absolute">
    <xdr:from>
      <xdr:col>12</xdr:col>
      <xdr:colOff>1296988</xdr:colOff>
      <xdr:row>11</xdr:row>
      <xdr:rowOff>611187</xdr:rowOff>
    </xdr:from>
    <xdr:to>
      <xdr:col>17</xdr:col>
      <xdr:colOff>821373</xdr:colOff>
      <xdr:row>23</xdr:row>
      <xdr:rowOff>665797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5712738" y="8389937"/>
          <a:ext cx="10315575" cy="119126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13</xdr:col>
      <xdr:colOff>495300</xdr:colOff>
      <xdr:row>2</xdr:row>
      <xdr:rowOff>38100</xdr:rowOff>
    </xdr:from>
    <xdr:to>
      <xdr:col>13</xdr:col>
      <xdr:colOff>1259235</xdr:colOff>
      <xdr:row>2</xdr:row>
      <xdr:rowOff>723901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7790" b="7385"/>
        <a:stretch/>
      </xdr:blipFill>
      <xdr:spPr>
        <a:xfrm>
          <a:off x="24384000" y="1905000"/>
          <a:ext cx="763935" cy="685801"/>
        </a:xfrm>
        <a:prstGeom prst="rect">
          <a:avLst/>
        </a:prstGeom>
      </xdr:spPr>
    </xdr:pic>
    <xdr:clientData/>
  </xdr:twoCellAnchor>
  <xdr:twoCellAnchor>
    <xdr:from>
      <xdr:col>12</xdr:col>
      <xdr:colOff>446725</xdr:colOff>
      <xdr:row>5</xdr:row>
      <xdr:rowOff>313690</xdr:rowOff>
    </xdr:from>
    <xdr:to>
      <xdr:col>16</xdr:col>
      <xdr:colOff>543877</xdr:colOff>
      <xdr:row>11</xdr:row>
      <xdr:rowOff>91440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22415820" y="4601845"/>
          <a:ext cx="7847962" cy="3145155"/>
          <a:chOff x="24365393" y="2611028"/>
          <a:chExt cx="9302750" cy="4825470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4365393" y="2611028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5399950" y="3848748"/>
            <a:ext cx="7485325" cy="3587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F30"/>
  <sheetViews>
    <sheetView tabSelected="1" view="pageBreakPreview" zoomScale="30" zoomScaleNormal="40" zoomScaleSheetLayoutView="30" zoomScalePageLayoutView="25" workbookViewId="0">
      <selection activeCell="V1" sqref="V1:AG1048576"/>
    </sheetView>
  </sheetViews>
  <sheetFormatPr defaultRowHeight="13.2" x14ac:dyDescent="0.2"/>
  <cols>
    <col min="1" max="1" width="79" customWidth="1"/>
    <col min="2" max="2" width="50" customWidth="1"/>
    <col min="3" max="3" width="27.109375" customWidth="1"/>
    <col min="4" max="4" width="10.88671875" customWidth="1"/>
    <col min="5" max="5" width="28.6640625" customWidth="1"/>
    <col min="6" max="6" width="10.88671875" customWidth="1"/>
    <col min="7" max="7" width="27.109375" customWidth="1"/>
    <col min="8" max="8" width="10.88671875" customWidth="1"/>
    <col min="9" max="9" width="27.109375" customWidth="1"/>
    <col min="10" max="10" width="10.88671875" customWidth="1"/>
    <col min="11" max="11" width="27.109375" customWidth="1"/>
    <col min="12" max="12" width="10.88671875" customWidth="1"/>
    <col min="13" max="17" width="28.109375" customWidth="1"/>
    <col min="18" max="18" width="21.44140625" customWidth="1"/>
    <col min="19" max="19" width="16.88671875" customWidth="1"/>
    <col min="20" max="20" width="18.109375" customWidth="1"/>
    <col min="21" max="21" width="9.21875" customWidth="1"/>
    <col min="22" max="22" width="46.44140625" hidden="1" customWidth="1"/>
    <col min="23" max="23" width="8.109375" hidden="1" customWidth="1"/>
    <col min="24" max="24" width="15.88671875" hidden="1" customWidth="1"/>
    <col min="25" max="29" width="9" hidden="1" customWidth="1"/>
    <col min="30" max="33" width="9" style="70" hidden="1" customWidth="1"/>
    <col min="34" max="54" width="9" style="70" customWidth="1"/>
    <col min="55" max="58" width="9" style="70"/>
  </cols>
  <sheetData>
    <row r="1" spans="1:58" s="6" customFormat="1" ht="98.25" customHeight="1" x14ac:dyDescent="0.3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11" t="s">
        <v>17</v>
      </c>
      <c r="N1" s="111"/>
      <c r="O1" s="111"/>
      <c r="P1" s="111"/>
      <c r="Q1" s="111"/>
      <c r="R1" s="3"/>
      <c r="S1" s="4"/>
      <c r="T1" s="5"/>
      <c r="U1" s="5"/>
      <c r="V1" s="5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</row>
    <row r="2" spans="1:58" s="6" customFormat="1" ht="48.75" customHeight="1" x14ac:dyDescent="0.3">
      <c r="T2" s="7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</row>
    <row r="3" spans="1:58" s="10" customFormat="1" ht="71.25" customHeight="1" x14ac:dyDescent="0.45">
      <c r="A3" s="113"/>
      <c r="B3" s="113"/>
      <c r="C3" s="113"/>
      <c r="D3" s="8"/>
      <c r="E3" s="9"/>
      <c r="F3" s="9"/>
      <c r="I3" s="9"/>
      <c r="J3" s="9"/>
      <c r="K3" s="9"/>
      <c r="L3" s="9"/>
      <c r="O3" s="21" t="s">
        <v>0</v>
      </c>
      <c r="P3" s="112">
        <v>46230</v>
      </c>
      <c r="Q3" s="112"/>
      <c r="R3" s="43" t="s">
        <v>26</v>
      </c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</row>
    <row r="4" spans="1:58" s="10" customFormat="1" ht="71.25" customHeight="1" x14ac:dyDescent="0.45">
      <c r="A4" s="11" t="s">
        <v>1</v>
      </c>
      <c r="B4" s="8"/>
      <c r="C4" s="8"/>
      <c r="D4" s="8"/>
      <c r="I4" s="8"/>
      <c r="J4" s="12"/>
      <c r="K4" s="112"/>
      <c r="L4" s="112"/>
      <c r="M4" s="19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</row>
    <row r="5" spans="1:58" s="13" customFormat="1" ht="48.75" customHeight="1" x14ac:dyDescent="0.2">
      <c r="A5" s="114" t="s">
        <v>2</v>
      </c>
      <c r="B5" s="116" t="s">
        <v>3</v>
      </c>
      <c r="C5" s="118" t="s">
        <v>4</v>
      </c>
      <c r="D5" s="119"/>
      <c r="E5" s="119"/>
      <c r="F5" s="120"/>
      <c r="G5" s="121" t="s">
        <v>11</v>
      </c>
      <c r="H5" s="122"/>
      <c r="I5" s="118" t="s">
        <v>5</v>
      </c>
      <c r="J5" s="120"/>
      <c r="K5" s="121" t="s">
        <v>11</v>
      </c>
      <c r="L5" s="123"/>
      <c r="O5" s="14"/>
      <c r="P5" s="14"/>
      <c r="Q5" s="140"/>
      <c r="R5" s="140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13" customFormat="1" ht="48.75" customHeight="1" x14ac:dyDescent="0.2">
      <c r="A6" s="115"/>
      <c r="B6" s="117"/>
      <c r="C6" s="128" t="s">
        <v>6</v>
      </c>
      <c r="D6" s="129"/>
      <c r="E6" s="128" t="s">
        <v>7</v>
      </c>
      <c r="F6" s="129"/>
      <c r="G6" s="128" t="s">
        <v>7</v>
      </c>
      <c r="H6" s="129"/>
      <c r="I6" s="134" t="s">
        <v>15</v>
      </c>
      <c r="J6" s="135"/>
      <c r="K6" s="144" t="s">
        <v>14</v>
      </c>
      <c r="L6" s="145"/>
      <c r="O6" s="15"/>
      <c r="P6" s="14"/>
      <c r="Q6" s="140"/>
      <c r="R6" s="140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</row>
    <row r="7" spans="1:58" s="13" customFormat="1" ht="25.5" customHeight="1" x14ac:dyDescent="0.2">
      <c r="A7" s="115"/>
      <c r="B7" s="117"/>
      <c r="C7" s="130"/>
      <c r="D7" s="131"/>
      <c r="E7" s="130"/>
      <c r="F7" s="131"/>
      <c r="G7" s="130"/>
      <c r="H7" s="131"/>
      <c r="I7" s="136"/>
      <c r="J7" s="137"/>
      <c r="K7" s="146"/>
      <c r="L7" s="147"/>
      <c r="O7" s="14"/>
      <c r="P7" s="14"/>
      <c r="Q7" s="140"/>
      <c r="R7" s="140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</row>
    <row r="8" spans="1:58" s="13" customFormat="1" ht="48.75" hidden="1" customHeight="1" x14ac:dyDescent="0.2">
      <c r="A8" s="115"/>
      <c r="B8" s="117"/>
      <c r="C8" s="132"/>
      <c r="D8" s="133"/>
      <c r="E8" s="132"/>
      <c r="F8" s="133"/>
      <c r="G8" s="132"/>
      <c r="H8" s="133"/>
      <c r="I8" s="138"/>
      <c r="J8" s="139"/>
      <c r="K8" s="148"/>
      <c r="L8" s="149"/>
      <c r="O8" s="14"/>
      <c r="P8" s="14"/>
      <c r="Q8" s="14"/>
      <c r="R8" s="14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</row>
    <row r="9" spans="1:58" s="13" customFormat="1" ht="48.75" customHeight="1" x14ac:dyDescent="0.2">
      <c r="A9" s="115"/>
      <c r="B9" s="117"/>
      <c r="C9" s="38"/>
      <c r="D9" s="38"/>
      <c r="E9" s="38"/>
      <c r="F9" s="38"/>
      <c r="G9" s="124"/>
      <c r="H9" s="125"/>
      <c r="I9" s="126" t="s">
        <v>12</v>
      </c>
      <c r="J9" s="127"/>
      <c r="K9" s="150" t="s">
        <v>24</v>
      </c>
      <c r="L9" s="151"/>
      <c r="O9" s="14"/>
      <c r="P9" s="14"/>
      <c r="Q9" s="140"/>
      <c r="R9" s="140"/>
      <c r="AC9" s="72" t="s">
        <v>40</v>
      </c>
      <c r="AD9" s="72"/>
      <c r="AE9" s="72" t="s">
        <v>41</v>
      </c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</row>
    <row r="10" spans="1:58" s="13" customFormat="1" ht="71.25" customHeight="1" x14ac:dyDescent="0.2">
      <c r="A10" s="77" t="str">
        <f t="shared" ref="A10" si="0">IF(AND(D10="月",F10="月"),AE10,"★"&amp;AE10)</f>
        <v>ADDISON</v>
      </c>
      <c r="B10" s="78" t="str">
        <f t="shared" ref="B10" si="1">W10</f>
        <v>064W</v>
      </c>
      <c r="C10" s="79" t="str">
        <f t="shared" ref="C10" si="2">E10</f>
        <v>7/27</v>
      </c>
      <c r="D10" s="79" t="str">
        <f t="shared" ref="D10" si="3">TEXT(C10,"aaa")</f>
        <v>月</v>
      </c>
      <c r="E10" s="79" t="str">
        <f t="shared" ref="E10" si="4">TEXT(SUBSTITUTE(X10,"(月)",""),"m/d")</f>
        <v>7/27</v>
      </c>
      <c r="F10" s="79" t="str">
        <f t="shared" ref="F10" si="5">TEXT(E10,"aaa")</f>
        <v>月</v>
      </c>
      <c r="G10" s="79" t="str">
        <f t="shared" ref="G10" si="6">TEXT(SUBSTITUTE(Y10,"(木)",""),"m/d")</f>
        <v>7/30</v>
      </c>
      <c r="H10" s="79" t="str">
        <f t="shared" ref="H10" si="7">TEXT(G10,"aaa")</f>
        <v>木</v>
      </c>
      <c r="I10" s="79" t="str">
        <f t="shared" ref="I10" si="8">TEXT(SUBSTITUTE(Z10,"(土)",""),"m/d")</f>
        <v>8/1</v>
      </c>
      <c r="J10" s="79" t="str">
        <f t="shared" ref="J10" si="9">TEXT(I10,"aaa")</f>
        <v>土</v>
      </c>
      <c r="K10" s="79" t="str">
        <f t="shared" ref="K10" si="10">TEXT(SUBSTITUTE(AA10,"(土)",""),"m/d")</f>
        <v>9/19</v>
      </c>
      <c r="L10" s="80" t="str">
        <f t="shared" ref="L10" si="11">TEXT(K10,"aaa")</f>
        <v>土</v>
      </c>
      <c r="M10" s="39"/>
      <c r="O10" s="37"/>
      <c r="P10" s="37"/>
      <c r="Q10" s="37"/>
      <c r="R10" s="37"/>
      <c r="V10" s="59" t="s">
        <v>29</v>
      </c>
      <c r="W10" s="60" t="s">
        <v>36</v>
      </c>
      <c r="X10" s="60" t="s">
        <v>37</v>
      </c>
      <c r="Y10" s="60" t="s">
        <v>38</v>
      </c>
      <c r="Z10" s="60" t="s">
        <v>30</v>
      </c>
      <c r="AA10" s="60" t="s">
        <v>39</v>
      </c>
      <c r="AB10" s="60"/>
      <c r="AC10" s="59" t="s">
        <v>29</v>
      </c>
      <c r="AD10" s="68"/>
      <c r="AE10" s="73" t="str">
        <f t="shared" ref="AE10:AE14" si="12">IF(V10=AC10,V10,"※"&amp;V10)</f>
        <v>ADDISON</v>
      </c>
      <c r="AF10" s="68"/>
      <c r="AG10" s="68"/>
      <c r="AH10" s="68"/>
      <c r="AI10" s="69"/>
      <c r="AJ10" s="69"/>
      <c r="AK10" s="68"/>
      <c r="AL10" s="68"/>
      <c r="AM10" s="69"/>
      <c r="AN10" s="68"/>
      <c r="AO10" s="68"/>
      <c r="AP10" s="68"/>
      <c r="AQ10" s="69"/>
      <c r="AR10" s="68"/>
      <c r="AS10" s="68"/>
      <c r="AT10" s="69"/>
      <c r="AU10" s="68"/>
      <c r="AV10" s="68"/>
      <c r="AW10" s="69"/>
      <c r="AX10" s="65"/>
      <c r="AY10" s="69"/>
      <c r="AZ10" s="65"/>
      <c r="BA10" s="65"/>
      <c r="BB10" s="68"/>
      <c r="BC10" s="17"/>
      <c r="BD10" s="17"/>
      <c r="BE10" s="17"/>
      <c r="BF10" s="17"/>
    </row>
    <row r="11" spans="1:58" s="13" customFormat="1" ht="71.25" customHeight="1" x14ac:dyDescent="0.2">
      <c r="A11" s="57" t="str">
        <f t="shared" ref="A11:A12" si="13">IF(AND(D11="月",F11="月"),AE11,"★"&amp;AE11)</f>
        <v>NYK PAULA</v>
      </c>
      <c r="B11" s="55" t="str">
        <f t="shared" ref="B11:B12" si="14">W11</f>
        <v>1046W</v>
      </c>
      <c r="C11" s="40" t="str">
        <f t="shared" ref="C11:C12" si="15">E11</f>
        <v>8/3</v>
      </c>
      <c r="D11" s="40" t="str">
        <f t="shared" ref="D11:D12" si="16">TEXT(C11,"aaa")</f>
        <v>月</v>
      </c>
      <c r="E11" s="40" t="str">
        <f t="shared" ref="E11" si="17">TEXT(SUBSTITUTE(X11,"(月)",""),"m/d")</f>
        <v>8/3</v>
      </c>
      <c r="F11" s="40" t="str">
        <f t="shared" ref="F11:F12" si="18">TEXT(E11,"aaa")</f>
        <v>月</v>
      </c>
      <c r="G11" s="40" t="str">
        <f t="shared" ref="G11:G12" si="19">TEXT(SUBSTITUTE(Y11,"(木)",""),"m/d")</f>
        <v>8/6</v>
      </c>
      <c r="H11" s="40" t="str">
        <f t="shared" ref="H11:H12" si="20">TEXT(G11,"aaa")</f>
        <v>木</v>
      </c>
      <c r="I11" s="40" t="str">
        <f t="shared" ref="I11:I12" si="21">TEXT(SUBSTITUTE(Z11,"(土)",""),"m/d")</f>
        <v>8/8</v>
      </c>
      <c r="J11" s="40" t="str">
        <f t="shared" ref="J11:J12" si="22">TEXT(I11,"aaa")</f>
        <v>土</v>
      </c>
      <c r="K11" s="40" t="str">
        <f t="shared" ref="K11:K12" si="23">TEXT(SUBSTITUTE(AA11,"(土)",""),"m/d")</f>
        <v>9/26</v>
      </c>
      <c r="L11" s="46" t="str">
        <f t="shared" ref="L11:L12" si="24">TEXT(K11,"aaa")</f>
        <v>土</v>
      </c>
      <c r="M11" s="39"/>
      <c r="O11" s="41"/>
      <c r="P11" s="41"/>
      <c r="Q11" s="41"/>
      <c r="R11" s="41"/>
      <c r="V11" s="61" t="s">
        <v>33</v>
      </c>
      <c r="W11" s="62" t="s">
        <v>43</v>
      </c>
      <c r="X11" s="62" t="s">
        <v>44</v>
      </c>
      <c r="Y11" s="62" t="s">
        <v>45</v>
      </c>
      <c r="Z11" s="62" t="s">
        <v>31</v>
      </c>
      <c r="AA11" s="62" t="s">
        <v>46</v>
      </c>
      <c r="AB11" s="62"/>
      <c r="AC11" s="61" t="s">
        <v>33</v>
      </c>
      <c r="AD11" s="68"/>
      <c r="AE11" s="73" t="str">
        <f t="shared" si="12"/>
        <v>NYK PAULA</v>
      </c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9"/>
      <c r="AX11" s="68"/>
      <c r="AY11" s="69"/>
      <c r="AZ11" s="68"/>
      <c r="BA11" s="68"/>
      <c r="BB11" s="68"/>
      <c r="BC11" s="17"/>
      <c r="BD11" s="17"/>
      <c r="BE11" s="17"/>
      <c r="BF11" s="17"/>
    </row>
    <row r="12" spans="1:58" s="13" customFormat="1" ht="71.25" customHeight="1" x14ac:dyDescent="0.2">
      <c r="A12" s="57" t="str">
        <f t="shared" si="13"/>
        <v>★IRENES RALLY</v>
      </c>
      <c r="B12" s="55" t="str">
        <f t="shared" si="14"/>
        <v>018W</v>
      </c>
      <c r="C12" s="71" t="str">
        <f t="shared" si="15"/>
        <v>8/7</v>
      </c>
      <c r="D12" s="71" t="str">
        <f t="shared" si="16"/>
        <v>金</v>
      </c>
      <c r="E12" s="71" t="str">
        <f>TEXT(SUBSTITUTE(X12,"(金)",""),"m/d")</f>
        <v>8/7</v>
      </c>
      <c r="F12" s="71" t="str">
        <f t="shared" si="18"/>
        <v>金</v>
      </c>
      <c r="G12" s="40" t="str">
        <f t="shared" si="19"/>
        <v>8/13</v>
      </c>
      <c r="H12" s="40" t="str">
        <f t="shared" si="20"/>
        <v>木</v>
      </c>
      <c r="I12" s="40" t="str">
        <f t="shared" si="21"/>
        <v>8/15</v>
      </c>
      <c r="J12" s="40" t="str">
        <f t="shared" si="22"/>
        <v>土</v>
      </c>
      <c r="K12" s="40" t="str">
        <f t="shared" si="23"/>
        <v>10/3</v>
      </c>
      <c r="L12" s="46" t="str">
        <f t="shared" si="24"/>
        <v>土</v>
      </c>
      <c r="O12" s="36"/>
      <c r="P12" s="36"/>
      <c r="Q12" s="36"/>
      <c r="R12" s="36"/>
      <c r="V12" s="59" t="s">
        <v>42</v>
      </c>
      <c r="W12" s="60" t="s">
        <v>47</v>
      </c>
      <c r="X12" s="60" t="s">
        <v>48</v>
      </c>
      <c r="Y12" s="60" t="s">
        <v>49</v>
      </c>
      <c r="Z12" s="60" t="s">
        <v>32</v>
      </c>
      <c r="AA12" s="60" t="s">
        <v>50</v>
      </c>
      <c r="AB12" s="60"/>
      <c r="AC12" s="59" t="s">
        <v>42</v>
      </c>
      <c r="AD12" s="68"/>
      <c r="AE12" s="73" t="str">
        <f t="shared" si="12"/>
        <v>IRENES RALLY</v>
      </c>
      <c r="AF12" s="68"/>
      <c r="AG12" s="68"/>
      <c r="AH12" s="68"/>
      <c r="AI12" s="69"/>
      <c r="AJ12" s="68"/>
      <c r="AK12" s="68"/>
      <c r="AL12" s="68"/>
      <c r="AM12" s="69"/>
      <c r="AN12" s="68"/>
      <c r="AO12" s="68"/>
      <c r="AP12" s="68"/>
      <c r="AQ12" s="69"/>
      <c r="AR12" s="68"/>
      <c r="AS12" s="68"/>
      <c r="AT12" s="69"/>
      <c r="AU12" s="68"/>
      <c r="AV12" s="68"/>
      <c r="AW12" s="69"/>
      <c r="AX12" s="65"/>
      <c r="AY12" s="69"/>
      <c r="AZ12" s="65"/>
      <c r="BA12" s="65"/>
      <c r="BB12" s="68"/>
      <c r="BC12" s="17"/>
      <c r="BD12" s="17"/>
      <c r="BE12" s="17"/>
      <c r="BF12" s="17"/>
    </row>
    <row r="13" spans="1:58" s="13" customFormat="1" ht="71.25" customHeight="1" x14ac:dyDescent="0.2">
      <c r="A13" s="57" t="str">
        <f t="shared" ref="A13" si="25">IF(AND(D13="月",F13="月"),AE13,"★"&amp;AE13)</f>
        <v>ADDISON</v>
      </c>
      <c r="B13" s="55" t="str">
        <f t="shared" ref="B13" si="26">W13</f>
        <v>066W</v>
      </c>
      <c r="C13" s="40" t="str">
        <f t="shared" ref="C13" si="27">E13</f>
        <v>8/17</v>
      </c>
      <c r="D13" s="40" t="str">
        <f t="shared" ref="D13" si="28">TEXT(C13,"aaa")</f>
        <v>月</v>
      </c>
      <c r="E13" s="40" t="str">
        <f t="shared" ref="E13" si="29">TEXT(SUBSTITUTE(X13,"(月)",""),"m/d")</f>
        <v>8/17</v>
      </c>
      <c r="F13" s="40" t="str">
        <f t="shared" ref="F13" si="30">TEXT(E13,"aaa")</f>
        <v>月</v>
      </c>
      <c r="G13" s="40" t="str">
        <f t="shared" ref="G13" si="31">TEXT(SUBSTITUTE(Y13,"(木)",""),"m/d")</f>
        <v>8/20</v>
      </c>
      <c r="H13" s="40" t="str">
        <f t="shared" ref="H13" si="32">TEXT(G13,"aaa")</f>
        <v>木</v>
      </c>
      <c r="I13" s="40" t="str">
        <f t="shared" ref="I13" si="33">TEXT(SUBSTITUTE(Z13,"(土)",""),"m/d")</f>
        <v>8/22</v>
      </c>
      <c r="J13" s="40" t="str">
        <f t="shared" ref="J13" si="34">TEXT(I13,"aaa")</f>
        <v>土</v>
      </c>
      <c r="K13" s="40" t="str">
        <f t="shared" ref="K13" si="35">TEXT(SUBSTITUTE(AA13,"(土)",""),"m/d")</f>
        <v>10/10</v>
      </c>
      <c r="L13" s="46" t="str">
        <f t="shared" ref="L13" si="36">TEXT(K13,"aaa")</f>
        <v>土</v>
      </c>
      <c r="O13" s="76"/>
      <c r="P13" s="76"/>
      <c r="Q13" s="76"/>
      <c r="R13" s="76"/>
      <c r="V13" s="59" t="s">
        <v>29</v>
      </c>
      <c r="W13" s="60" t="s">
        <v>51</v>
      </c>
      <c r="X13" s="60" t="s">
        <v>52</v>
      </c>
      <c r="Y13" s="60" t="s">
        <v>53</v>
      </c>
      <c r="Z13" s="60" t="s">
        <v>34</v>
      </c>
      <c r="AA13" s="60" t="s">
        <v>54</v>
      </c>
      <c r="AB13" s="60"/>
      <c r="AC13" s="59" t="s">
        <v>29</v>
      </c>
      <c r="AD13" s="68"/>
      <c r="AE13" s="73" t="str">
        <f t="shared" si="12"/>
        <v>ADDISON</v>
      </c>
      <c r="AF13" s="68"/>
      <c r="AG13" s="68"/>
      <c r="AH13" s="68"/>
      <c r="AI13" s="69"/>
      <c r="AJ13" s="68"/>
      <c r="AK13" s="68"/>
      <c r="AL13" s="68"/>
      <c r="AM13" s="69"/>
      <c r="AN13" s="68"/>
      <c r="AO13" s="68"/>
      <c r="AP13" s="68"/>
      <c r="AQ13" s="69"/>
      <c r="AR13" s="68"/>
      <c r="AS13" s="68"/>
      <c r="AT13" s="69"/>
      <c r="AU13" s="68"/>
      <c r="AV13" s="68"/>
      <c r="AW13" s="69"/>
      <c r="AX13" s="65"/>
      <c r="AY13" s="69"/>
      <c r="AZ13" s="65"/>
      <c r="BA13" s="65"/>
      <c r="BB13" s="68"/>
      <c r="BC13" s="17"/>
      <c r="BD13" s="17"/>
      <c r="BE13" s="17"/>
      <c r="BF13" s="17"/>
    </row>
    <row r="14" spans="1:58" s="13" customFormat="1" ht="71.25" customHeight="1" x14ac:dyDescent="0.2">
      <c r="A14" s="58" t="str">
        <f t="shared" ref="A14" si="37">IF(AND(D14="月",F14="月"),AE14,"★"&amp;AE14)</f>
        <v>NYK PAULA</v>
      </c>
      <c r="B14" s="56" t="str">
        <f t="shared" ref="B14" si="38">W14</f>
        <v>1048W</v>
      </c>
      <c r="C14" s="44" t="str">
        <f t="shared" ref="C14" si="39">E14</f>
        <v>8/24</v>
      </c>
      <c r="D14" s="44" t="str">
        <f t="shared" ref="D14" si="40">TEXT(C14,"aaa")</f>
        <v>月</v>
      </c>
      <c r="E14" s="44" t="str">
        <f t="shared" ref="E14" si="41">TEXT(SUBSTITUTE(X14,"(月)",""),"m/d")</f>
        <v>8/24</v>
      </c>
      <c r="F14" s="44" t="str">
        <f t="shared" ref="F14" si="42">TEXT(E14,"aaa")</f>
        <v>月</v>
      </c>
      <c r="G14" s="44" t="str">
        <f t="shared" ref="G14" si="43">TEXT(SUBSTITUTE(Y14,"(木)",""),"m/d")</f>
        <v>8/27</v>
      </c>
      <c r="H14" s="44" t="str">
        <f t="shared" ref="H14" si="44">TEXT(G14,"aaa")</f>
        <v>木</v>
      </c>
      <c r="I14" s="44" t="str">
        <f t="shared" ref="I14" si="45">TEXT(SUBSTITUTE(Z14,"(土)",""),"m/d")</f>
        <v>8/29</v>
      </c>
      <c r="J14" s="44" t="str">
        <f t="shared" ref="J14" si="46">TEXT(I14,"aaa")</f>
        <v>土</v>
      </c>
      <c r="K14" s="44" t="str">
        <f t="shared" ref="K14" si="47">TEXT(SUBSTITUTE(AA14,"(土)",""),"m/d")</f>
        <v>10/17</v>
      </c>
      <c r="L14" s="45" t="str">
        <f t="shared" ref="L14" si="48">TEXT(K14,"aaa")</f>
        <v>土</v>
      </c>
      <c r="O14" s="76"/>
      <c r="P14" s="76"/>
      <c r="Q14" s="76"/>
      <c r="R14" s="76"/>
      <c r="V14" s="59" t="s">
        <v>33</v>
      </c>
      <c r="W14" s="60" t="s">
        <v>55</v>
      </c>
      <c r="X14" s="60" t="s">
        <v>56</v>
      </c>
      <c r="Y14" s="60" t="s">
        <v>57</v>
      </c>
      <c r="Z14" s="60" t="s">
        <v>35</v>
      </c>
      <c r="AA14" s="60" t="s">
        <v>58</v>
      </c>
      <c r="AB14" s="60"/>
      <c r="AC14" s="59" t="s">
        <v>33</v>
      </c>
      <c r="AD14" s="68"/>
      <c r="AE14" s="73" t="str">
        <f t="shared" si="12"/>
        <v>NYK PAULA</v>
      </c>
      <c r="AF14" s="68"/>
      <c r="AG14" s="68"/>
      <c r="AH14" s="68"/>
      <c r="AI14" s="69"/>
      <c r="AJ14" s="68"/>
      <c r="AK14" s="68"/>
      <c r="AL14" s="68"/>
      <c r="AM14" s="69"/>
      <c r="AN14" s="68"/>
      <c r="AO14" s="68"/>
      <c r="AP14" s="68"/>
      <c r="AQ14" s="69"/>
      <c r="AR14" s="68"/>
      <c r="AS14" s="68"/>
      <c r="AT14" s="69"/>
      <c r="AU14" s="68"/>
      <c r="AV14" s="68"/>
      <c r="AW14" s="69"/>
      <c r="AX14" s="65"/>
      <c r="AY14" s="69"/>
      <c r="AZ14" s="65"/>
      <c r="BA14" s="65"/>
      <c r="BB14" s="68"/>
      <c r="BC14" s="17"/>
      <c r="BD14" s="17"/>
      <c r="BE14" s="17"/>
      <c r="BF14" s="17"/>
    </row>
    <row r="15" spans="1:58" s="13" customFormat="1" ht="71.25" customHeight="1" x14ac:dyDescent="0.2">
      <c r="A15" s="81"/>
      <c r="B15" s="82"/>
      <c r="C15" s="83"/>
      <c r="D15" s="83"/>
      <c r="E15" s="83"/>
      <c r="F15" s="83"/>
      <c r="G15" s="35"/>
      <c r="H15" s="35"/>
      <c r="I15" s="35"/>
      <c r="J15" s="35"/>
      <c r="K15" s="35"/>
      <c r="L15" s="35"/>
      <c r="O15" s="76"/>
      <c r="P15" s="76"/>
      <c r="Q15" s="76"/>
      <c r="R15" s="76"/>
      <c r="V15" s="59"/>
      <c r="W15" s="60"/>
      <c r="X15" s="60"/>
      <c r="Y15" s="60"/>
      <c r="Z15" s="60"/>
      <c r="AA15" s="60"/>
      <c r="AB15" s="60"/>
      <c r="AC15" s="84"/>
      <c r="AD15" s="68"/>
      <c r="AE15" s="85"/>
      <c r="AF15" s="68"/>
      <c r="AG15" s="68"/>
      <c r="AH15" s="68"/>
      <c r="AI15" s="69"/>
      <c r="AJ15" s="68"/>
      <c r="AK15" s="68"/>
      <c r="AL15" s="68"/>
      <c r="AM15" s="69"/>
      <c r="AN15" s="68"/>
      <c r="AO15" s="68"/>
      <c r="AP15" s="68"/>
      <c r="AQ15" s="69"/>
      <c r="AR15" s="68"/>
      <c r="AS15" s="68"/>
      <c r="AT15" s="69"/>
      <c r="AU15" s="68"/>
      <c r="AV15" s="68"/>
      <c r="AW15" s="69"/>
      <c r="AX15" s="65"/>
      <c r="AY15" s="69"/>
      <c r="AZ15" s="65"/>
      <c r="BA15" s="65"/>
      <c r="BB15" s="68"/>
      <c r="BC15" s="17"/>
      <c r="BD15" s="17"/>
      <c r="BE15" s="17"/>
      <c r="BF15" s="17"/>
    </row>
    <row r="16" spans="1:58" s="13" customFormat="1" ht="71.25" customHeight="1" x14ac:dyDescent="0.2">
      <c r="A16" s="81"/>
      <c r="B16" s="82"/>
      <c r="C16" s="83"/>
      <c r="D16" s="83"/>
      <c r="E16" s="83"/>
      <c r="F16" s="83"/>
      <c r="G16" s="35"/>
      <c r="H16" s="35"/>
      <c r="I16" s="35"/>
      <c r="J16" s="35"/>
      <c r="K16" s="35"/>
      <c r="L16" s="35"/>
      <c r="O16" s="76"/>
      <c r="P16" s="76"/>
      <c r="Q16" s="76"/>
      <c r="R16" s="76"/>
      <c r="V16" s="59"/>
      <c r="W16" s="60"/>
      <c r="X16" s="60"/>
      <c r="Y16" s="60"/>
      <c r="Z16" s="60"/>
      <c r="AA16" s="60"/>
      <c r="AB16" s="60"/>
      <c r="AC16" s="84"/>
      <c r="AD16" s="68"/>
      <c r="AE16" s="85"/>
      <c r="AF16" s="68"/>
      <c r="AG16" s="68"/>
      <c r="AH16" s="68"/>
      <c r="AI16" s="69"/>
      <c r="AJ16" s="68"/>
      <c r="AK16" s="68"/>
      <c r="AL16" s="68"/>
      <c r="AM16" s="69"/>
      <c r="AN16" s="68"/>
      <c r="AO16" s="68"/>
      <c r="AP16" s="68"/>
      <c r="AQ16" s="69"/>
      <c r="AR16" s="68"/>
      <c r="AS16" s="68"/>
      <c r="AT16" s="69"/>
      <c r="AU16" s="68"/>
      <c r="AV16" s="68"/>
      <c r="AW16" s="69"/>
      <c r="AX16" s="65"/>
      <c r="AY16" s="69"/>
      <c r="AZ16" s="65"/>
      <c r="BA16" s="65"/>
      <c r="BB16" s="68"/>
      <c r="BC16" s="17"/>
      <c r="BD16" s="17"/>
      <c r="BE16" s="17"/>
      <c r="BF16" s="17"/>
    </row>
    <row r="17" spans="1:58" s="13" customFormat="1" ht="71.25" customHeight="1" x14ac:dyDescent="0.2">
      <c r="A17" s="75"/>
      <c r="B17" s="75"/>
      <c r="C17" s="32"/>
      <c r="D17" s="35"/>
      <c r="E17" s="32"/>
      <c r="F17" s="32"/>
      <c r="G17" s="32"/>
      <c r="H17" s="32"/>
      <c r="I17" s="32"/>
      <c r="J17" s="32"/>
      <c r="K17" s="32"/>
      <c r="L17" s="32"/>
      <c r="O17" s="74"/>
      <c r="P17" s="74"/>
      <c r="Q17" s="74"/>
      <c r="R17" s="74"/>
      <c r="V17" s="59"/>
      <c r="W17" s="60"/>
      <c r="X17" s="60"/>
      <c r="Y17" s="60"/>
      <c r="Z17" s="60"/>
      <c r="AA17" s="60"/>
      <c r="AB17" s="60"/>
      <c r="AC17" s="60"/>
      <c r="AD17" s="68"/>
      <c r="AE17" s="69"/>
      <c r="AF17" s="68"/>
      <c r="AG17" s="68"/>
      <c r="AH17" s="68"/>
      <c r="AI17" s="69"/>
      <c r="AJ17" s="68"/>
      <c r="AK17" s="68"/>
      <c r="AL17" s="68"/>
      <c r="AM17" s="69"/>
      <c r="AN17" s="68"/>
      <c r="AO17" s="68"/>
      <c r="AP17" s="68"/>
      <c r="AQ17" s="69"/>
      <c r="AR17" s="68"/>
      <c r="AS17" s="68"/>
      <c r="AT17" s="69"/>
      <c r="AU17" s="68"/>
      <c r="AV17" s="68"/>
      <c r="AW17" s="69"/>
      <c r="AX17" s="65"/>
      <c r="AY17" s="69"/>
      <c r="AZ17" s="65"/>
      <c r="BA17" s="65"/>
      <c r="BB17" s="68"/>
      <c r="BC17" s="17"/>
      <c r="BD17" s="17"/>
      <c r="BE17" s="17"/>
      <c r="BF17" s="17"/>
    </row>
    <row r="18" spans="1:58" s="13" customFormat="1" ht="71.25" customHeight="1" x14ac:dyDescent="0.2">
      <c r="A18" s="141" t="s">
        <v>16</v>
      </c>
      <c r="B18" s="141"/>
      <c r="C18" s="32"/>
      <c r="D18" s="35"/>
      <c r="E18" s="32"/>
      <c r="F18" s="32"/>
      <c r="G18" s="32"/>
      <c r="H18" s="32"/>
      <c r="I18" s="32"/>
      <c r="J18" s="32"/>
      <c r="K18" s="32"/>
      <c r="L18" s="32"/>
      <c r="O18" s="74"/>
      <c r="P18" s="74"/>
      <c r="Q18" s="74"/>
      <c r="R18" s="74"/>
      <c r="V18" s="59"/>
      <c r="W18" s="60"/>
      <c r="X18" s="60"/>
      <c r="Y18" s="60"/>
      <c r="Z18" s="60"/>
      <c r="AA18" s="60"/>
      <c r="AB18" s="60"/>
      <c r="AC18" s="60"/>
      <c r="AD18" s="68"/>
      <c r="AE18" s="69"/>
      <c r="AF18" s="68"/>
      <c r="AG18" s="68"/>
      <c r="AH18" s="68"/>
      <c r="AI18" s="69"/>
      <c r="AJ18" s="68"/>
      <c r="AK18" s="68"/>
      <c r="AL18" s="68"/>
      <c r="AM18" s="69"/>
      <c r="AN18" s="68"/>
      <c r="AO18" s="68"/>
      <c r="AP18" s="68"/>
      <c r="AQ18" s="69"/>
      <c r="AR18" s="68"/>
      <c r="AS18" s="68"/>
      <c r="AT18" s="69"/>
      <c r="AU18" s="68"/>
      <c r="AV18" s="68"/>
      <c r="AW18" s="69"/>
      <c r="AX18" s="65"/>
      <c r="AY18" s="69"/>
      <c r="AZ18" s="65"/>
      <c r="BA18" s="65"/>
      <c r="BB18" s="68"/>
      <c r="BC18" s="17"/>
      <c r="BD18" s="17"/>
      <c r="BE18" s="17"/>
      <c r="BF18" s="17"/>
    </row>
    <row r="19" spans="1:58" s="13" customFormat="1" ht="71.25" customHeight="1" thickBot="1" x14ac:dyDescent="0.25">
      <c r="A19" s="18" t="s">
        <v>8</v>
      </c>
      <c r="B19" s="88" t="s">
        <v>9</v>
      </c>
      <c r="C19" s="89"/>
      <c r="D19" s="90"/>
      <c r="E19" s="91" t="s">
        <v>10</v>
      </c>
      <c r="F19" s="92"/>
      <c r="G19" s="92"/>
      <c r="H19" s="92"/>
      <c r="I19" s="92"/>
      <c r="J19" s="92"/>
      <c r="K19" s="92"/>
      <c r="L19" s="93"/>
      <c r="O19" s="34"/>
      <c r="P19" s="34"/>
      <c r="Q19" s="34"/>
      <c r="R19" s="34"/>
      <c r="V19" s="59"/>
      <c r="W19" s="60"/>
      <c r="X19" s="60"/>
      <c r="Y19" s="60"/>
      <c r="Z19" s="60"/>
      <c r="AA19" s="60"/>
      <c r="AB19" s="60"/>
      <c r="AC19" s="60"/>
      <c r="AD19" s="68"/>
      <c r="AE19" s="69"/>
      <c r="AF19" s="68"/>
      <c r="AG19" s="68"/>
      <c r="AH19" s="68"/>
      <c r="AI19" s="69"/>
      <c r="AJ19" s="69"/>
      <c r="AK19" s="68"/>
      <c r="AL19" s="68"/>
      <c r="AM19" s="69"/>
      <c r="AN19" s="68"/>
      <c r="AO19" s="68"/>
      <c r="AP19" s="68"/>
      <c r="AQ19" s="69"/>
      <c r="AR19" s="68"/>
      <c r="AS19" s="68"/>
      <c r="AT19" s="69"/>
      <c r="AU19" s="68"/>
      <c r="AV19" s="68"/>
      <c r="AW19" s="69"/>
      <c r="AX19" s="65"/>
      <c r="AY19" s="69"/>
      <c r="AZ19" s="65"/>
      <c r="BA19" s="65"/>
      <c r="BB19" s="68"/>
      <c r="BC19" s="17"/>
      <c r="BD19" s="17"/>
      <c r="BE19" s="17"/>
      <c r="BF19" s="17"/>
    </row>
    <row r="20" spans="1:58" s="13" customFormat="1" ht="86.25" customHeight="1" thickTop="1" thickBot="1" x14ac:dyDescent="0.25">
      <c r="A20" s="142" t="s">
        <v>27</v>
      </c>
      <c r="B20" s="96" t="s">
        <v>22</v>
      </c>
      <c r="C20" s="97"/>
      <c r="D20" s="98"/>
      <c r="E20" s="106" t="s">
        <v>20</v>
      </c>
      <c r="F20" s="107"/>
      <c r="G20" s="107"/>
      <c r="H20" s="107"/>
      <c r="I20" s="107"/>
      <c r="J20" s="107"/>
      <c r="K20" s="22"/>
      <c r="L20" s="23" t="s">
        <v>18</v>
      </c>
      <c r="O20" s="42"/>
      <c r="P20" s="42"/>
      <c r="Q20" s="42"/>
      <c r="R20" s="42"/>
      <c r="V20" s="63"/>
      <c r="W20" s="64"/>
      <c r="X20" s="64"/>
      <c r="Y20" s="64"/>
      <c r="Z20" s="64"/>
      <c r="AA20" s="64"/>
      <c r="AB20" s="64"/>
      <c r="AC20" s="64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9"/>
      <c r="AX20" s="68"/>
      <c r="AY20" s="69"/>
      <c r="AZ20" s="68"/>
      <c r="BA20" s="68"/>
      <c r="BB20" s="68"/>
      <c r="BC20" s="17"/>
      <c r="BD20" s="17"/>
      <c r="BE20" s="17"/>
      <c r="BF20" s="17"/>
    </row>
    <row r="21" spans="1:58" s="13" customFormat="1" ht="86.25" customHeight="1" x14ac:dyDescent="0.2">
      <c r="A21" s="143"/>
      <c r="B21" s="99"/>
      <c r="C21" s="100"/>
      <c r="D21" s="101"/>
      <c r="E21" s="24" t="s">
        <v>19</v>
      </c>
      <c r="F21" s="25"/>
      <c r="G21" s="26"/>
      <c r="H21" s="27"/>
      <c r="I21" s="28"/>
      <c r="J21" s="27"/>
      <c r="K21" s="27"/>
      <c r="L21" s="29"/>
      <c r="O21" s="42"/>
      <c r="P21" s="42"/>
      <c r="Q21" s="42"/>
      <c r="R21" s="42"/>
      <c r="V21" s="59"/>
      <c r="W21" s="60"/>
      <c r="X21" s="60"/>
      <c r="Y21" s="60"/>
      <c r="Z21" s="60"/>
      <c r="AA21" s="60"/>
      <c r="AB21" s="60"/>
      <c r="AC21" s="60"/>
      <c r="AD21" s="68"/>
      <c r="AE21" s="69"/>
      <c r="AF21" s="68"/>
      <c r="AG21" s="68"/>
      <c r="AH21" s="68"/>
      <c r="AI21" s="69"/>
      <c r="AJ21" s="68"/>
      <c r="AK21" s="68"/>
      <c r="AL21" s="68"/>
      <c r="AM21" s="69"/>
      <c r="AN21" s="68"/>
      <c r="AO21" s="68"/>
      <c r="AP21" s="68"/>
      <c r="AQ21" s="69"/>
      <c r="AR21" s="68"/>
      <c r="AS21" s="68"/>
      <c r="AT21" s="69"/>
      <c r="AU21" s="68"/>
      <c r="AV21" s="68"/>
      <c r="AW21" s="69"/>
      <c r="AX21" s="65"/>
      <c r="AY21" s="69"/>
      <c r="AZ21" s="65"/>
      <c r="BA21" s="65"/>
      <c r="BB21" s="68"/>
      <c r="BC21" s="17"/>
      <c r="BD21" s="17"/>
      <c r="BE21" s="17"/>
      <c r="BF21" s="17"/>
    </row>
    <row r="22" spans="1:58" s="13" customFormat="1" ht="86.25" customHeight="1" x14ac:dyDescent="0.2">
      <c r="A22" s="152" t="s">
        <v>28</v>
      </c>
      <c r="B22" s="102" t="s">
        <v>23</v>
      </c>
      <c r="C22" s="87"/>
      <c r="D22" s="103"/>
      <c r="E22" s="108" t="s">
        <v>25</v>
      </c>
      <c r="F22" s="109"/>
      <c r="G22" s="109"/>
      <c r="H22" s="109"/>
      <c r="I22" s="109"/>
      <c r="J22" s="109"/>
      <c r="K22" s="109"/>
      <c r="L22" s="110"/>
      <c r="O22" s="42"/>
      <c r="P22" s="42"/>
      <c r="Q22" s="42"/>
      <c r="R22" s="42"/>
      <c r="V22" s="59"/>
      <c r="W22" s="60"/>
      <c r="X22" s="60"/>
      <c r="Y22" s="60"/>
      <c r="Z22" s="60"/>
      <c r="AA22" s="60"/>
      <c r="AB22" s="60"/>
      <c r="AC22" s="60"/>
      <c r="AD22" s="68"/>
      <c r="AE22" s="69"/>
      <c r="AF22" s="68"/>
      <c r="AG22" s="68"/>
      <c r="AH22" s="68"/>
      <c r="AI22" s="69"/>
      <c r="AJ22" s="69"/>
      <c r="AK22" s="68"/>
      <c r="AL22" s="68"/>
      <c r="AM22" s="69"/>
      <c r="AN22" s="68"/>
      <c r="AO22" s="68"/>
      <c r="AP22" s="68"/>
      <c r="AQ22" s="69"/>
      <c r="AR22" s="68"/>
      <c r="AS22" s="68"/>
      <c r="AT22" s="69"/>
      <c r="AU22" s="68"/>
      <c r="AV22" s="68"/>
      <c r="AW22" s="69"/>
      <c r="AX22" s="65"/>
      <c r="AY22" s="69"/>
      <c r="AZ22" s="65"/>
      <c r="BA22" s="65"/>
      <c r="BB22" s="68"/>
      <c r="BC22" s="17"/>
      <c r="BD22" s="17"/>
      <c r="BE22" s="17"/>
      <c r="BF22" s="17"/>
    </row>
    <row r="23" spans="1:58" s="13" customFormat="1" ht="86.25" customHeight="1" thickBot="1" x14ac:dyDescent="0.25">
      <c r="A23" s="153"/>
      <c r="B23" s="104"/>
      <c r="C23" s="87"/>
      <c r="D23" s="103"/>
      <c r="E23" s="30" t="s">
        <v>21</v>
      </c>
      <c r="F23" s="31"/>
      <c r="G23" s="47"/>
      <c r="H23" s="48"/>
      <c r="I23" s="49"/>
      <c r="J23" s="48"/>
      <c r="K23" s="48"/>
      <c r="L23" s="50"/>
      <c r="O23" s="42"/>
      <c r="P23" s="42"/>
      <c r="Q23" s="42"/>
      <c r="R23" s="42"/>
      <c r="V23" s="63"/>
      <c r="W23" s="64"/>
      <c r="X23" s="64"/>
      <c r="Y23" s="64"/>
      <c r="Z23" s="64"/>
      <c r="AA23" s="64"/>
      <c r="AB23" s="64"/>
      <c r="AC23" s="64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68"/>
      <c r="AY23" s="69"/>
      <c r="AZ23" s="68"/>
      <c r="BA23" s="68"/>
      <c r="BB23" s="68"/>
      <c r="BC23" s="17"/>
      <c r="BD23" s="17"/>
      <c r="BE23" s="17"/>
      <c r="BF23" s="17"/>
    </row>
    <row r="24" spans="1:58" s="13" customFormat="1" ht="71.25" customHeight="1" x14ac:dyDescent="0.2">
      <c r="A24" s="54"/>
      <c r="B24" s="94"/>
      <c r="C24" s="95"/>
      <c r="D24" s="95"/>
      <c r="E24" s="109"/>
      <c r="F24" s="109"/>
      <c r="G24" s="109"/>
      <c r="H24" s="109"/>
      <c r="I24" s="109"/>
      <c r="J24" s="109"/>
      <c r="K24" s="52"/>
      <c r="L24" s="53"/>
      <c r="O24" s="34"/>
      <c r="P24" s="34"/>
      <c r="Q24" s="34"/>
      <c r="R24" s="34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</row>
    <row r="25" spans="1:58" s="13" customFormat="1" ht="71.25" customHeight="1" x14ac:dyDescent="0.2">
      <c r="A25" s="51"/>
      <c r="B25" s="86"/>
      <c r="C25" s="87"/>
      <c r="D25" s="87"/>
      <c r="E25" s="105"/>
      <c r="F25" s="105"/>
      <c r="G25" s="105"/>
      <c r="H25" s="105"/>
      <c r="I25" s="105"/>
      <c r="J25" s="105"/>
      <c r="K25" s="105"/>
      <c r="L25" s="105"/>
      <c r="O25" s="33"/>
      <c r="P25" s="33"/>
      <c r="Q25" s="33"/>
      <c r="R25" s="33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</row>
    <row r="26" spans="1:58" s="13" customFormat="1" ht="45.75" customHeight="1" x14ac:dyDescent="0.2">
      <c r="M26" s="16"/>
      <c r="N26" s="16"/>
      <c r="O26" s="17"/>
      <c r="P26" s="17"/>
      <c r="Q26" s="14"/>
      <c r="R26" s="14"/>
      <c r="S26" s="14"/>
      <c r="T26" s="14"/>
      <c r="U26" s="14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</row>
    <row r="27" spans="1:58" s="13" customFormat="1" ht="45.75" customHeight="1" x14ac:dyDescent="0.2">
      <c r="A27"/>
      <c r="B27"/>
      <c r="C27"/>
      <c r="D27"/>
      <c r="E27"/>
      <c r="F27"/>
      <c r="G27"/>
      <c r="H27"/>
      <c r="I27"/>
      <c r="J27"/>
      <c r="K27" s="70"/>
      <c r="L27" s="70"/>
      <c r="M27" s="20"/>
      <c r="N27" s="20"/>
      <c r="O27" s="17"/>
      <c r="P27" s="17"/>
      <c r="Q27" s="14"/>
      <c r="R27" s="14"/>
      <c r="S27" s="14"/>
      <c r="T27" s="14"/>
      <c r="U27" s="14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</row>
    <row r="28" spans="1:58" ht="45.75" customHeight="1" x14ac:dyDescent="0.2">
      <c r="M28" s="16"/>
      <c r="N28" s="16"/>
      <c r="O28" s="17"/>
      <c r="P28" s="17"/>
      <c r="Q28" s="14"/>
      <c r="R28" s="14"/>
    </row>
    <row r="29" spans="1:58" ht="46.5" customHeight="1" x14ac:dyDescent="0.2"/>
    <row r="30" spans="1:58" ht="46.5" customHeight="1" x14ac:dyDescent="0.2"/>
  </sheetData>
  <mergeCells count="35">
    <mergeCell ref="Q5:R5"/>
    <mergeCell ref="Q6:R6"/>
    <mergeCell ref="A18:B18"/>
    <mergeCell ref="E24:J24"/>
    <mergeCell ref="A20:A21"/>
    <mergeCell ref="C6:D8"/>
    <mergeCell ref="K6:L8"/>
    <mergeCell ref="K9:L9"/>
    <mergeCell ref="Q9:R9"/>
    <mergeCell ref="A22:A23"/>
    <mergeCell ref="M1:Q1"/>
    <mergeCell ref="P3:Q3"/>
    <mergeCell ref="A3:C3"/>
    <mergeCell ref="K4:L4"/>
    <mergeCell ref="A5:A9"/>
    <mergeCell ref="B5:B9"/>
    <mergeCell ref="C5:F5"/>
    <mergeCell ref="G5:H5"/>
    <mergeCell ref="I5:J5"/>
    <mergeCell ref="K5:L5"/>
    <mergeCell ref="G9:H9"/>
    <mergeCell ref="I9:J9"/>
    <mergeCell ref="E6:F8"/>
    <mergeCell ref="G6:H8"/>
    <mergeCell ref="I6:J8"/>
    <mergeCell ref="Q7:R7"/>
    <mergeCell ref="B25:D25"/>
    <mergeCell ref="B19:D19"/>
    <mergeCell ref="E19:L19"/>
    <mergeCell ref="B24:D24"/>
    <mergeCell ref="B20:D21"/>
    <mergeCell ref="B22:D23"/>
    <mergeCell ref="E25:L25"/>
    <mergeCell ref="E20:J20"/>
    <mergeCell ref="E22:L22"/>
  </mergeCells>
  <phoneticPr fontId="3"/>
  <pageMargins left="0.9055118110236221" right="0.31496062992125984" top="0.55118110236220474" bottom="0.55118110236220474" header="0.31496062992125984" footer="0.31496062992125984"/>
  <pageSetup paperSize="9" scale="28" fitToHeight="0" orientation="landscape" r:id="rId1"/>
  <rowBreaks count="1" manualBreakCount="1">
    <brk id="3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HAM</vt:lpstr>
      <vt:lpstr>HAM!Print_Area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2026-06-01T06:18:36Z</cp:lastPrinted>
  <dcterms:created xsi:type="dcterms:W3CDTF">2016-08-18T01:49:00Z</dcterms:created>
  <dcterms:modified xsi:type="dcterms:W3CDTF">2026-07-27T04:40:06Z</dcterms:modified>
</cp:coreProperties>
</file>