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6C199810-84B1-45C6-9239-ED7FAA1A5A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LC" sheetId="2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DLC!$A$1:$R$30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2" l="1"/>
  <c r="C17" i="2"/>
  <c r="D17" i="2" s="1"/>
  <c r="E17" i="2"/>
  <c r="F17" i="2"/>
  <c r="G17" i="2"/>
  <c r="H17" i="2" s="1"/>
  <c r="K17" i="2"/>
  <c r="L17" i="2" s="1"/>
  <c r="B18" i="2"/>
  <c r="C18" i="2"/>
  <c r="D18" i="2" s="1"/>
  <c r="E18" i="2"/>
  <c r="F18" i="2" s="1"/>
  <c r="G18" i="2"/>
  <c r="I18" i="2" s="1"/>
  <c r="J18" i="2" s="1"/>
  <c r="K18" i="2"/>
  <c r="L18" i="2" s="1"/>
  <c r="H18" i="2" l="1"/>
  <c r="A18" i="2"/>
  <c r="A17" i="2"/>
  <c r="I17" i="2"/>
  <c r="J17" i="2" s="1"/>
  <c r="K12" i="2"/>
  <c r="K13" i="2"/>
  <c r="K14" i="2"/>
  <c r="K15" i="2"/>
  <c r="K16" i="2"/>
  <c r="G12" i="2"/>
  <c r="I12" i="2" s="1"/>
  <c r="G13" i="2"/>
  <c r="I13" i="2" s="1"/>
  <c r="G14" i="2"/>
  <c r="I14" i="2" s="1"/>
  <c r="G15" i="2"/>
  <c r="I15" i="2" s="1"/>
  <c r="G16" i="2"/>
  <c r="I16" i="2" s="1"/>
  <c r="E12" i="2"/>
  <c r="E13" i="2"/>
  <c r="E14" i="2"/>
  <c r="E15" i="2"/>
  <c r="E16" i="2"/>
  <c r="C12" i="2"/>
  <c r="C13" i="2"/>
  <c r="C14" i="2"/>
  <c r="C15" i="2"/>
  <c r="C16" i="2"/>
  <c r="B14" i="2"/>
  <c r="B15" i="2"/>
  <c r="B16" i="2"/>
  <c r="K10" i="2"/>
  <c r="B10" i="2" s="1"/>
  <c r="K11" i="2"/>
  <c r="G10" i="2"/>
  <c r="I10" i="2" s="1"/>
  <c r="G11" i="2"/>
  <c r="I11" i="2" s="1"/>
  <c r="E10" i="2"/>
  <c r="E11" i="2"/>
  <c r="C10" i="2"/>
  <c r="C11" i="2"/>
  <c r="B11" i="2"/>
  <c r="B13" i="2" l="1"/>
  <c r="B12" i="2"/>
  <c r="D12" i="2"/>
  <c r="H12" i="2"/>
  <c r="J12" i="2"/>
  <c r="L12" i="2"/>
  <c r="F13" i="2"/>
  <c r="H13" i="2"/>
  <c r="J13" i="2"/>
  <c r="L13" i="2"/>
  <c r="D14" i="2"/>
  <c r="F14" i="2"/>
  <c r="H14" i="2"/>
  <c r="J14" i="2"/>
  <c r="L14" i="2"/>
  <c r="D15" i="2"/>
  <c r="H15" i="2"/>
  <c r="J15" i="2"/>
  <c r="L15" i="2"/>
  <c r="D16" i="2"/>
  <c r="F16" i="2"/>
  <c r="H16" i="2"/>
  <c r="J16" i="2"/>
  <c r="L16" i="2"/>
  <c r="F10" i="2"/>
  <c r="H10" i="2"/>
  <c r="J10" i="2"/>
  <c r="L10" i="2"/>
  <c r="D11" i="2"/>
  <c r="F11" i="2"/>
  <c r="H11" i="2"/>
  <c r="J11" i="2"/>
  <c r="L11" i="2"/>
  <c r="A14" i="2" l="1"/>
  <c r="A16" i="2"/>
  <c r="A11" i="2"/>
  <c r="D10" i="2"/>
  <c r="A10" i="2" s="1"/>
  <c r="F15" i="2"/>
  <c r="A15" i="2" s="1"/>
  <c r="D13" i="2"/>
  <c r="A13" i="2" s="1"/>
  <c r="F12" i="2"/>
  <c r="A12" i="2" s="1"/>
</calcChain>
</file>

<file path=xl/sharedStrings.xml><?xml version="1.0" encoding="utf-8"?>
<sst xmlns="http://schemas.openxmlformats.org/spreadsheetml/2006/main" count="85" uniqueCount="61">
  <si>
    <t>　　　　　　　DALIAN SCHEDULE - 関西</t>
    <rPh sb="25" eb="27">
      <t>カンサイ</t>
    </rPh>
    <phoneticPr fontId="3"/>
  </si>
  <si>
    <t>連絡先：大阪海運
TEL：06-7730-1075/FAX：06-7730-1088</t>
    <rPh sb="0" eb="3">
      <t>レンラクサキ</t>
    </rPh>
    <phoneticPr fontId="6"/>
  </si>
  <si>
    <t>VOY</t>
  </si>
  <si>
    <t>ETA</t>
  </si>
  <si>
    <t>KOB</t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</si>
  <si>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</si>
  <si>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</si>
  <si>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t>神戸 CFS</t>
    <rPh sb="0" eb="2">
      <t>コウベ</t>
    </rPh>
    <phoneticPr fontId="6"/>
  </si>
  <si>
    <t xml:space="preserve">UPDATED :  </t>
    <phoneticPr fontId="11"/>
  </si>
  <si>
    <t>VESSEL</t>
    <phoneticPr fontId="6"/>
  </si>
  <si>
    <t>CFS CUT</t>
    <phoneticPr fontId="3"/>
  </si>
  <si>
    <t>ETA</t>
    <phoneticPr fontId="6"/>
  </si>
  <si>
    <t>ETD</t>
    <phoneticPr fontId="6"/>
  </si>
  <si>
    <t>OSA</t>
    <phoneticPr fontId="6"/>
  </si>
  <si>
    <t>DLC</t>
    <phoneticPr fontId="6"/>
  </si>
  <si>
    <t>0 DAYS</t>
    <phoneticPr fontId="6"/>
  </si>
  <si>
    <t>2 DAYS</t>
    <phoneticPr fontId="6"/>
  </si>
  <si>
    <t>㈱カンロジ
摩耶2号上屋</t>
    <phoneticPr fontId="3"/>
  </si>
  <si>
    <t>神戸市灘区摩耶埠頭</t>
    <phoneticPr fontId="6"/>
  </si>
  <si>
    <t>NACCS: 3DW30</t>
    <phoneticPr fontId="6"/>
  </si>
  <si>
    <t>TEL : 078-801-2458   FAX : 078-871-5240</t>
    <phoneticPr fontId="6"/>
  </si>
  <si>
    <t>N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</si>
  <si>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3"/>
  </si>
  <si>
    <t>大阪 CFS</t>
    <rPh sb="0" eb="2">
      <t>オオサカ</t>
    </rPh>
    <phoneticPr fontId="6"/>
  </si>
  <si>
    <t>㈱辰巳商會
南港NO.1 H.W.</t>
    <rPh sb="1" eb="3">
      <t>タツミ</t>
    </rPh>
    <rPh sb="3" eb="5">
      <t>ショウカイ</t>
    </rPh>
    <rPh sb="6" eb="8">
      <t>ナンコウ</t>
    </rPh>
    <phoneticPr fontId="3"/>
  </si>
  <si>
    <t>大阪市住之江区南港東7-1-24</t>
    <rPh sb="0" eb="3">
      <t>オオサカシ</t>
    </rPh>
    <rPh sb="3" eb="7">
      <t>スミノエク</t>
    </rPh>
    <rPh sb="7" eb="10">
      <t>ナンコウヒガシ</t>
    </rPh>
    <phoneticPr fontId="6"/>
  </si>
  <si>
    <t>TEL : 06-6612-3153   FAX : 06-6612-6256</t>
    <phoneticPr fontId="6"/>
  </si>
  <si>
    <t>NACCS: 4IW62</t>
    <phoneticPr fontId="6"/>
  </si>
  <si>
    <t>From　Osaka / Kobe</t>
    <phoneticPr fontId="6"/>
  </si>
  <si>
    <t>※SINOTRANS BEIJING</t>
  </si>
  <si>
    <t>※VICTORY HONOR</t>
  </si>
  <si>
    <t>7/3</t>
  </si>
  <si>
    <t>7/7</t>
  </si>
  <si>
    <t>7/10</t>
  </si>
  <si>
    <t>2628W</t>
  </si>
  <si>
    <t>7/14</t>
  </si>
  <si>
    <t>7/17</t>
  </si>
  <si>
    <t>7/16</t>
  </si>
  <si>
    <t>7/21</t>
  </si>
  <si>
    <t>7/24</t>
  </si>
  <si>
    <t>2630W</t>
  </si>
  <si>
    <t>7/28</t>
  </si>
  <si>
    <t>7/31</t>
  </si>
  <si>
    <t>8/4</t>
  </si>
  <si>
    <t>8/7</t>
  </si>
  <si>
    <t>2639W</t>
  </si>
  <si>
    <t>2641W</t>
  </si>
  <si>
    <t>2643W</t>
  </si>
  <si>
    <t>SINOTRANS BEIJING</t>
  </si>
  <si>
    <t>2632W</t>
  </si>
  <si>
    <t>8/11</t>
  </si>
  <si>
    <t>8/14</t>
  </si>
  <si>
    <t>2645W</t>
  </si>
  <si>
    <t>8/18</t>
  </si>
  <si>
    <t>8/21</t>
  </si>
  <si>
    <t>2634W</t>
  </si>
  <si>
    <t>8/25</t>
  </si>
  <si>
    <t>8/28</t>
  </si>
  <si>
    <t>2647W</t>
  </si>
  <si>
    <t>9/1</t>
  </si>
  <si>
    <t>9/4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</si>
</sst>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  <numFmt numFmtId="179" formatCode="\$#,##0\ ;\(\$#,##0\)"/>
    <numFmt numFmtId="180" formatCode="&quot;VND&quot;#,##0_);[Red]\(&quot;VND&quot;#,##0\)"/>
    <numFmt numFmtId="181" formatCode="&quot;¥&quot;#,##0;[Red]&quot;¥&quot;&quot;¥&quot;\-#,##0"/>
    <numFmt numFmtId="182" formatCode="&quot;¥&quot;#,##0.00;[Red]&quot;¥&quot;&quot;¥&quot;&quot;¥&quot;&quot;¥&quot;&quot;¥&quot;&quot;¥&quot;\-#,##0.00"/>
  </numFmts>
  <fonts count="3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b/>
      <sz val="16"/>
      <color rgb="FFFFFFFF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b/>
      <sz val="26"/>
      <name val="Meiryo UI"/>
      <family val="3"/>
      <charset val="128"/>
    </font>
    <font>
      <sz val="18"/>
      <color indexed="9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VNtimes new roman"/>
      <family val="1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b/>
      <sz val="24"/>
      <color theme="1"/>
      <name val="Meiryo UI"/>
      <family val="3"/>
      <charset val="12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9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21" fillId="0" borderId="0"/>
    <xf numFmtId="0" fontId="22" fillId="0" borderId="0">
      <alignment vertical="center"/>
    </xf>
    <xf numFmtId="3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180" fontId="28" fillId="0" borderId="0"/>
    <xf numFmtId="0" fontId="23" fillId="0" borderId="25" applyNumberFormat="0" applyFont="0" applyFill="0" applyAlignment="0" applyProtection="0"/>
    <xf numFmtId="16" fontId="29" fillId="0" borderId="0"/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0" fontId="23" fillId="0" borderId="0" applyFont="0" applyFill="0" applyBorder="0" applyAlignment="0" applyProtection="0"/>
    <xf numFmtId="0" fontId="31" fillId="0" borderId="0"/>
    <xf numFmtId="181" fontId="23" fillId="0" borderId="0" applyFont="0" applyFill="0" applyBorder="0" applyAlignment="0" applyProtection="0"/>
    <xf numFmtId="182" fontId="23" fillId="0" borderId="0" applyFont="0" applyFill="0" applyBorder="0" applyAlignment="0" applyProtection="0"/>
    <xf numFmtId="8" fontId="32" fillId="0" borderId="0" applyFont="0" applyFill="0" applyBorder="0" applyAlignment="0" applyProtection="0"/>
    <xf numFmtId="6" fontId="32" fillId="0" borderId="0" applyFont="0" applyFill="0" applyBorder="0" applyAlignment="0" applyProtection="0"/>
    <xf numFmtId="0" fontId="33" fillId="0" borderId="0"/>
    <xf numFmtId="0" fontId="35" fillId="0" borderId="0"/>
  </cellStyleXfs>
  <cellXfs count="97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Alignment="1"/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7" fillId="0" borderId="0" xfId="1" applyFont="1" applyFill="1" applyAlignment="1"/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Alignment="1"/>
    <xf numFmtId="0" fontId="13" fillId="0" borderId="0" xfId="1" applyFont="1" applyFill="1" applyAlignment="1">
      <alignment horizontal="center" vertical="center"/>
    </xf>
    <xf numFmtId="0" fontId="12" fillId="0" borderId="0" xfId="1" applyFont="1" applyFill="1" applyAlignment="1"/>
    <xf numFmtId="0" fontId="14" fillId="0" borderId="0" xfId="1" applyFont="1" applyFill="1" applyAlignment="1">
      <alignment horizontal="left" vertical="center"/>
    </xf>
    <xf numFmtId="0" fontId="15" fillId="0" borderId="0" xfId="1" applyFont="1" applyFill="1" applyAlignment="1"/>
    <xf numFmtId="0" fontId="7" fillId="0" borderId="0" xfId="2" applyFont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19" fillId="0" borderId="9" xfId="1" applyFont="1" applyBorder="1" applyAlignment="1">
      <alignment vertical="center"/>
    </xf>
    <xf numFmtId="0" fontId="20" fillId="0" borderId="9" xfId="1" applyFont="1" applyBorder="1" applyAlignment="1"/>
    <xf numFmtId="0" fontId="19" fillId="0" borderId="3" xfId="1" applyFont="1" applyBorder="1" applyAlignment="1">
      <alignment horizontal="right" vertical="center"/>
    </xf>
    <xf numFmtId="0" fontId="20" fillId="0" borderId="1" xfId="1" applyFont="1" applyBorder="1" applyAlignment="1">
      <alignment vertical="center"/>
    </xf>
    <xf numFmtId="0" fontId="20" fillId="0" borderId="1" xfId="1" applyFont="1" applyFill="1" applyBorder="1" applyAlignment="1">
      <alignment vertical="center"/>
    </xf>
    <xf numFmtId="0" fontId="19" fillId="0" borderId="1" xfId="1" applyFont="1" applyBorder="1" applyAlignment="1">
      <alignment vertical="center"/>
    </xf>
    <xf numFmtId="0" fontId="20" fillId="0" borderId="1" xfId="1" applyFont="1" applyBorder="1" applyAlignment="1"/>
    <xf numFmtId="0" fontId="19" fillId="0" borderId="5" xfId="1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49" fontId="20" fillId="0" borderId="0" xfId="1" applyNumberFormat="1" applyFont="1" applyFill="1" applyBorder="1" applyAlignment="1" applyProtection="1">
      <alignment horizontal="left" vertical="center" indent="1"/>
      <protection locked="0"/>
    </xf>
    <xf numFmtId="49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19" fillId="0" borderId="0" xfId="1" applyNumberFormat="1" applyFont="1" applyFill="1" applyBorder="1" applyAlignment="1" applyProtection="1">
      <alignment horizontal="center" vertical="center"/>
      <protection locked="0"/>
    </xf>
    <xf numFmtId="178" fontId="20" fillId="0" borderId="0" xfId="1" applyNumberFormat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9" fillId="0" borderId="0" xfId="0" applyFont="1" applyBorder="1">
      <alignment vertical="center"/>
    </xf>
    <xf numFmtId="0" fontId="7" fillId="0" borderId="0" xfId="2" applyFont="1" applyBorder="1" applyAlignment="1">
      <alignment horizontal="center" vertical="center"/>
    </xf>
    <xf numFmtId="0" fontId="10" fillId="3" borderId="18" xfId="1" applyNumberFormat="1" applyFont="1" applyFill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9" fillId="0" borderId="15" xfId="0" applyFont="1" applyBorder="1">
      <alignment vertical="center"/>
    </xf>
    <xf numFmtId="0" fontId="19" fillId="0" borderId="11" xfId="0" applyFont="1" applyBorder="1">
      <alignment vertical="center"/>
    </xf>
    <xf numFmtId="178" fontId="19" fillId="0" borderId="11" xfId="1" applyNumberFormat="1" applyFont="1" applyFill="1" applyBorder="1" applyAlignment="1" applyProtection="1">
      <alignment horizontal="center" vertical="center"/>
      <protection locked="0"/>
    </xf>
    <xf numFmtId="178" fontId="20" fillId="0" borderId="11" xfId="1" applyNumberFormat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/>
    </xf>
    <xf numFmtId="0" fontId="20" fillId="0" borderId="16" xfId="1" applyFont="1" applyFill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20" fillId="0" borderId="22" xfId="1" applyFont="1" applyFill="1" applyBorder="1" applyAlignment="1">
      <alignment horizontal="center" vertical="center"/>
    </xf>
    <xf numFmtId="0" fontId="20" fillId="0" borderId="21" xfId="1" applyFont="1" applyFill="1" applyBorder="1" applyAlignment="1">
      <alignment horizontal="center" vertical="center"/>
    </xf>
    <xf numFmtId="178" fontId="20" fillId="0" borderId="21" xfId="1" applyNumberFormat="1" applyFont="1" applyFill="1" applyBorder="1" applyAlignment="1">
      <alignment horizontal="center" vertical="center"/>
    </xf>
    <xf numFmtId="178" fontId="19" fillId="0" borderId="21" xfId="1" applyNumberFormat="1" applyFont="1" applyFill="1" applyBorder="1" applyAlignment="1" applyProtection="1">
      <alignment horizontal="center" vertical="center"/>
      <protection locked="0"/>
    </xf>
    <xf numFmtId="0" fontId="19" fillId="0" borderId="21" xfId="0" applyFont="1" applyBorder="1">
      <alignment vertical="center"/>
    </xf>
    <xf numFmtId="0" fontId="19" fillId="0" borderId="20" xfId="0" applyFont="1" applyBorder="1">
      <alignment vertical="center"/>
    </xf>
    <xf numFmtId="178" fontId="34" fillId="0" borderId="11" xfId="1" applyNumberFormat="1" applyFont="1" applyFill="1" applyBorder="1" applyAlignment="1" applyProtection="1">
      <alignment horizontal="center" vertical="center"/>
      <protection locked="0"/>
    </xf>
    <xf numFmtId="14" fontId="9" fillId="0" borderId="0" xfId="1" applyNumberFormat="1" applyFont="1" applyFill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20" fillId="0" borderId="4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/>
    </xf>
    <xf numFmtId="177" fontId="10" fillId="3" borderId="18" xfId="1" applyNumberFormat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6" fillId="3" borderId="11" xfId="1" applyNumberFormat="1" applyFont="1" applyFill="1" applyBorder="1" applyAlignment="1">
      <alignment horizontal="center" vertical="center"/>
    </xf>
    <xf numFmtId="0" fontId="16" fillId="3" borderId="11" xfId="1" applyNumberFormat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17" fillId="3" borderId="16" xfId="1" applyFont="1" applyFill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4" fillId="3" borderId="12" xfId="1" applyNumberFormat="1" applyFont="1" applyFill="1" applyBorder="1" applyAlignment="1">
      <alignment horizontal="center" vertical="center" wrapText="1"/>
    </xf>
    <xf numFmtId="0" fontId="14" fillId="3" borderId="15" xfId="1" applyNumberFormat="1" applyFont="1" applyFill="1" applyBorder="1" applyAlignment="1">
      <alignment horizontal="center" vertical="center" wrapText="1"/>
    </xf>
    <xf numFmtId="0" fontId="14" fillId="3" borderId="17" xfId="1" applyNumberFormat="1" applyFont="1" applyFill="1" applyBorder="1" applyAlignment="1">
      <alignment horizontal="center" vertical="center" wrapText="1"/>
    </xf>
    <xf numFmtId="0" fontId="14" fillId="3" borderId="13" xfId="1" applyNumberFormat="1" applyFont="1" applyFill="1" applyBorder="1" applyAlignment="1">
      <alignment horizontal="center" vertical="center"/>
    </xf>
    <xf numFmtId="0" fontId="14" fillId="3" borderId="11" xfId="1" applyNumberFormat="1" applyFont="1" applyFill="1" applyBorder="1" applyAlignment="1">
      <alignment horizontal="center" vertical="center"/>
    </xf>
    <xf numFmtId="0" fontId="14" fillId="3" borderId="18" xfId="1" applyNumberFormat="1" applyFont="1" applyFill="1" applyBorder="1" applyAlignment="1">
      <alignment horizontal="center" vertical="center"/>
    </xf>
    <xf numFmtId="0" fontId="14" fillId="3" borderId="13" xfId="1" applyFont="1" applyFill="1" applyBorder="1" applyAlignment="1">
      <alignment horizontal="center" vertical="center"/>
    </xf>
    <xf numFmtId="0" fontId="14" fillId="3" borderId="14" xfId="1" applyFont="1" applyFill="1" applyBorder="1" applyAlignment="1">
      <alignment horizontal="center" vertical="center"/>
    </xf>
    <xf numFmtId="178" fontId="19" fillId="0" borderId="12" xfId="1" applyNumberFormat="1" applyFont="1" applyBorder="1" applyAlignment="1" applyProtection="1">
      <alignment horizontal="left" vertical="center"/>
      <protection locked="0"/>
    </xf>
    <xf numFmtId="0" fontId="19" fillId="0" borderId="13" xfId="0" applyFont="1" applyBorder="1">
      <alignment vertical="center"/>
    </xf>
    <xf numFmtId="178" fontId="19" fillId="0" borderId="13" xfId="1" applyNumberFormat="1" applyFont="1" applyFill="1" applyBorder="1" applyAlignment="1" applyProtection="1">
      <alignment horizontal="center" vertical="center"/>
      <protection locked="0"/>
    </xf>
    <xf numFmtId="178" fontId="20" fillId="0" borderId="13" xfId="1" applyNumberFormat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20" fillId="0" borderId="14" xfId="1" applyFont="1" applyFill="1" applyBorder="1" applyAlignment="1">
      <alignment horizontal="center" vertical="center"/>
    </xf>
  </cellXfs>
  <cellStyles count="29">
    <cellStyle name="Comma0" xfId="6" xr:uid="{6BBDC9FD-48D0-461D-AF2D-52832335D608}"/>
    <cellStyle name="Currency0" xfId="7" xr:uid="{C0E82EA0-B7D3-4C8D-AA7C-BD67BA367F48}"/>
    <cellStyle name="Date" xfId="8" xr:uid="{EBEBE849-A4F9-4BAA-807A-A0F71167D8EB}"/>
    <cellStyle name="Fixed" xfId="9" xr:uid="{9FFC24F6-8277-474E-9525-7EF9E5ACCDAA}"/>
    <cellStyle name="Followed Hyperlink" xfId="10" xr:uid="{0CEE6F36-9CAF-4889-B956-72E2361D6633}"/>
    <cellStyle name="Heading 1" xfId="11" xr:uid="{209C17E5-9517-48B4-8E95-977CA6140723}"/>
    <cellStyle name="Heading 2" xfId="12" xr:uid="{0715CE9C-0989-45D4-BD45-8C05DF3B0261}"/>
    <cellStyle name="Hyperlink" xfId="13" xr:uid="{00516DE9-AC71-417A-9321-388277F0DD72}"/>
    <cellStyle name="Normal - Style1" xfId="14" xr:uid="{B9A06179-B120-4B0E-8898-D7F82BBFDD57}"/>
    <cellStyle name="Total" xfId="15" xr:uid="{1BC2DB86-4C43-4939-8678-2A606BDE3B34}"/>
    <cellStyle name="一般_MONTHLY SCHEDULE" xfId="16" xr:uid="{1D34B87A-BEA3-4C69-89E5-59FE14F0B7BB}"/>
    <cellStyle name="똿뗦먛귟 [0.00]_PRODUCT DETAIL Q1" xfId="17" xr:uid="{898BC6BC-C090-42CB-91CF-B299F726DA22}"/>
    <cellStyle name="똿뗦먛귟_PRODUCT DETAIL Q1" xfId="18" xr:uid="{42CBEC0F-3BD4-411A-A881-727FB9B4F298}"/>
    <cellStyle name="標準" xfId="0" builtinId="0"/>
    <cellStyle name="標準 10" xfId="3" xr:uid="{00000000-0005-0000-0000-000001000000}"/>
    <cellStyle name="標準 2" xfId="1" xr:uid="{00000000-0005-0000-0000-000002000000}"/>
    <cellStyle name="標準 29" xfId="28" xr:uid="{84D6B824-BB4E-4171-AFE8-41B3453A5D24}"/>
    <cellStyle name="標準 3" xfId="4" xr:uid="{382C3644-1B08-4C00-8C37-3E794971135A}"/>
    <cellStyle name="標準 4" xfId="5" xr:uid="{6DA544C0-B13B-4C98-9BD3-A28C8708A9D7}"/>
    <cellStyle name="標準_Sheet1" xfId="2" xr:uid="{00000000-0005-0000-0000-000003000000}"/>
    <cellStyle name="믅됞 [0.00]_PRODUCT DETAIL Q1" xfId="19" xr:uid="{B0960743-E836-45E1-8E0A-3496374C9561}"/>
    <cellStyle name="믅됞_PRODUCT DETAIL Q1" xfId="20" xr:uid="{FFF818B0-6DAD-43DE-B10C-2B1371D88A25}"/>
    <cellStyle name="백분율_HOBONG" xfId="21" xr:uid="{5DDA6A13-4B30-4BA4-9A5A-985E70EA7FBE}"/>
    <cellStyle name="뷭?_BOOKSHIP" xfId="22" xr:uid="{C278FF45-DAFF-4E78-BF35-1E5DE38B9C45}"/>
    <cellStyle name="콤마 [0]_1202" xfId="23" xr:uid="{BBC9FEF8-6E9C-417F-A989-10CCA63FAC5E}"/>
    <cellStyle name="콤마_1202" xfId="24" xr:uid="{40AA4C7F-453E-42E6-B602-E25B5FE51A6A}"/>
    <cellStyle name="통화 [0]_1202" xfId="25" xr:uid="{3EE4E2B6-8E86-443E-9474-25F7D08F2596}"/>
    <cellStyle name="통화_1202" xfId="26" xr:uid="{CFEA7A4A-A883-422A-84A0-77A141C05F81}"/>
    <cellStyle name="표준_(정보부문)월별인원계획" xfId="27" xr:uid="{F3D95A44-FC32-4F60-BEEB-8E65589F7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1003809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004500"/>
          <a:ext cx="1257300" cy="100380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57300" cy="1018098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004500"/>
          <a:ext cx="1257300" cy="1018098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0</xdr:rowOff>
    </xdr:from>
    <xdr:to>
      <xdr:col>2</xdr:col>
      <xdr:colOff>261938</xdr:colOff>
      <xdr:row>2</xdr:row>
      <xdr:rowOff>797274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37318950"/>
          <a:ext cx="6519863" cy="797274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13</xdr:col>
      <xdr:colOff>119062</xdr:colOff>
      <xdr:row>9</xdr:row>
      <xdr:rowOff>95250</xdr:rowOff>
    </xdr:from>
    <xdr:ext cx="7905749" cy="942974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906875" y="5524500"/>
          <a:ext cx="7905749" cy="9429749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1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1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oneCellAnchor>
  <xdr:twoCellAnchor editAs="oneCell">
    <xdr:from>
      <xdr:col>4</xdr:col>
      <xdr:colOff>1020129</xdr:colOff>
      <xdr:row>1</xdr:row>
      <xdr:rowOff>95251</xdr:rowOff>
    </xdr:from>
    <xdr:to>
      <xdr:col>7</xdr:col>
      <xdr:colOff>417448</xdr:colOff>
      <xdr:row>3</xdr:row>
      <xdr:rowOff>762000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481"/>
        <a:stretch/>
      </xdr:blipFill>
      <xdr:spPr>
        <a:xfrm>
          <a:off x="9116379" y="1023939"/>
          <a:ext cx="2516757" cy="1881186"/>
        </a:xfrm>
        <a:prstGeom prst="rect">
          <a:avLst/>
        </a:prstGeom>
      </xdr:spPr>
    </xdr:pic>
    <xdr:clientData/>
  </xdr:twoCellAnchor>
  <xdr:oneCellAnchor>
    <xdr:from>
      <xdr:col>12</xdr:col>
      <xdr:colOff>857247</xdr:colOff>
      <xdr:row>3</xdr:row>
      <xdr:rowOff>32471</xdr:rowOff>
    </xdr:from>
    <xdr:ext cx="3394363" cy="1904999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382997" y="2175596"/>
          <a:ext cx="3394363" cy="190499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0</xdr:col>
      <xdr:colOff>2452688</xdr:colOff>
      <xdr:row>18</xdr:row>
      <xdr:rowOff>428625</xdr:rowOff>
    </xdr:from>
    <xdr:to>
      <xdr:col>8</xdr:col>
      <xdr:colOff>785811</xdr:colOff>
      <xdr:row>23</xdr:row>
      <xdr:rowOff>142875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2452688" y="10787063"/>
          <a:ext cx="10144123" cy="2214562"/>
          <a:chOff x="11926640" y="12941625"/>
          <a:chExt cx="9865207" cy="5340152"/>
        </a:xfrm>
      </xdr:grpSpPr>
      <xdr:sp macro="" textlink="">
        <xdr:nvSpPr>
          <xdr:cNvPr id="11" name="円/楕円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11926640" y="12941625"/>
            <a:ext cx="9865207" cy="5340152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12750462" y="14405390"/>
            <a:ext cx="8399497" cy="35653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5"/>
  <sheetViews>
    <sheetView tabSelected="1" view="pageBreakPreview" zoomScale="40" zoomScaleNormal="40" zoomScaleSheetLayoutView="40" zoomScalePageLayoutView="40" workbookViewId="0">
      <selection activeCell="S1" sqref="S1:Y1048576"/>
    </sheetView>
  </sheetViews>
  <sheetFormatPr defaultRowHeight="13.5"/>
  <cols>
    <col min="1" max="1" width="60.125" customWidth="1"/>
    <col min="2" max="2" width="22" customWidth="1"/>
    <col min="3" max="3" width="16.5" customWidth="1"/>
    <col min="4" max="4" width="7.75" customWidth="1"/>
    <col min="5" max="5" width="16.5" customWidth="1"/>
    <col min="6" max="6" width="7.75" customWidth="1"/>
    <col min="7" max="7" width="16.5" customWidth="1"/>
    <col min="8" max="8" width="7.75" customWidth="1"/>
    <col min="9" max="9" width="16.5" customWidth="1"/>
    <col min="10" max="10" width="7.75" customWidth="1"/>
    <col min="11" max="11" width="16.5" customWidth="1"/>
    <col min="12" max="12" width="7.75" customWidth="1"/>
    <col min="13" max="13" width="16.5" customWidth="1"/>
    <col min="14" max="17" width="23.25" customWidth="1"/>
    <col min="18" max="18" width="17" customWidth="1"/>
    <col min="19" max="25" width="24.125" hidden="1" customWidth="1"/>
  </cols>
  <sheetData>
    <row r="1" spans="1:25" s="3" customFormat="1" ht="7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1" t="s">
        <v>1</v>
      </c>
      <c r="N1" s="81"/>
      <c r="O1" s="81"/>
      <c r="P1" s="81"/>
      <c r="Q1" s="81"/>
      <c r="S1" s="4"/>
      <c r="T1" s="5"/>
      <c r="U1" s="5"/>
      <c r="V1" s="5"/>
    </row>
    <row r="2" spans="1:25" s="3" customFormat="1" ht="30.75" customHeight="1">
      <c r="S2" s="6"/>
    </row>
    <row r="3" spans="1:25" s="10" customFormat="1" ht="66" customHeight="1">
      <c r="A3" s="7"/>
      <c r="B3" s="7"/>
      <c r="C3" s="7"/>
      <c r="D3" s="7"/>
      <c r="E3" s="7"/>
      <c r="F3" s="7"/>
      <c r="G3" s="7"/>
      <c r="H3" s="7"/>
      <c r="I3" s="8"/>
      <c r="J3" s="9"/>
      <c r="K3" s="82"/>
      <c r="L3" s="82"/>
      <c r="M3" s="11"/>
      <c r="O3" s="9" t="s">
        <v>8</v>
      </c>
      <c r="P3" s="82">
        <v>46206</v>
      </c>
      <c r="Q3" s="82"/>
      <c r="R3" s="29" t="s">
        <v>21</v>
      </c>
      <c r="S3" s="12"/>
    </row>
    <row r="4" spans="1:25" s="10" customFormat="1" ht="71.25" customHeight="1">
      <c r="A4" s="13" t="s">
        <v>28</v>
      </c>
      <c r="B4" s="8"/>
      <c r="C4" s="8"/>
      <c r="D4" s="8"/>
      <c r="E4" s="8"/>
      <c r="F4" s="8"/>
      <c r="G4" s="8"/>
      <c r="H4" s="8"/>
      <c r="I4" s="36"/>
      <c r="J4" s="37"/>
      <c r="K4" s="82"/>
      <c r="L4" s="82"/>
      <c r="N4" s="11"/>
      <c r="O4" s="11"/>
      <c r="P4" s="11"/>
      <c r="Q4" s="11"/>
      <c r="R4" s="11"/>
      <c r="S4" s="14"/>
      <c r="T4" s="11"/>
    </row>
    <row r="5" spans="1:25" s="7" customFormat="1" ht="37.5" customHeight="1">
      <c r="A5" s="83" t="s">
        <v>9</v>
      </c>
      <c r="B5" s="86" t="s">
        <v>2</v>
      </c>
      <c r="C5" s="86" t="s">
        <v>10</v>
      </c>
      <c r="D5" s="86"/>
      <c r="E5" s="86"/>
      <c r="F5" s="86"/>
      <c r="G5" s="89" t="s">
        <v>11</v>
      </c>
      <c r="H5" s="89"/>
      <c r="I5" s="86" t="s">
        <v>12</v>
      </c>
      <c r="J5" s="86"/>
      <c r="K5" s="89" t="s">
        <v>3</v>
      </c>
      <c r="L5" s="90"/>
      <c r="M5" s="15"/>
      <c r="N5" s="15"/>
      <c r="O5" s="70"/>
      <c r="P5" s="70"/>
    </row>
    <row r="6" spans="1:25" s="7" customFormat="1" ht="37.5" customHeight="1">
      <c r="A6" s="84"/>
      <c r="B6" s="87"/>
      <c r="C6" s="74" t="s">
        <v>13</v>
      </c>
      <c r="D6" s="74"/>
      <c r="E6" s="75" t="s">
        <v>4</v>
      </c>
      <c r="F6" s="75"/>
      <c r="G6" s="74" t="s">
        <v>4</v>
      </c>
      <c r="H6" s="74"/>
      <c r="I6" s="74" t="s">
        <v>4</v>
      </c>
      <c r="J6" s="74"/>
      <c r="K6" s="76" t="s">
        <v>14</v>
      </c>
      <c r="L6" s="77"/>
      <c r="M6" s="16"/>
      <c r="N6" s="15"/>
      <c r="O6" s="70"/>
      <c r="P6" s="70"/>
    </row>
    <row r="7" spans="1:25" s="7" customFormat="1" ht="37.5" customHeight="1">
      <c r="A7" s="84"/>
      <c r="B7" s="87"/>
      <c r="C7" s="74"/>
      <c r="D7" s="74"/>
      <c r="E7" s="75"/>
      <c r="F7" s="75"/>
      <c r="G7" s="74"/>
      <c r="H7" s="74"/>
      <c r="I7" s="74"/>
      <c r="J7" s="74"/>
      <c r="K7" s="76"/>
      <c r="L7" s="77"/>
      <c r="M7" s="15"/>
      <c r="N7" s="15"/>
      <c r="O7" s="70"/>
      <c r="P7" s="70"/>
    </row>
    <row r="8" spans="1:25" s="7" customFormat="1" ht="37.5" customHeight="1">
      <c r="A8" s="84"/>
      <c r="B8" s="87"/>
      <c r="C8" s="74"/>
      <c r="D8" s="74"/>
      <c r="E8" s="75"/>
      <c r="F8" s="75"/>
      <c r="G8" s="74"/>
      <c r="H8" s="74"/>
      <c r="I8" s="74"/>
      <c r="J8" s="74"/>
      <c r="K8" s="76"/>
      <c r="L8" s="77"/>
      <c r="M8" s="15"/>
      <c r="N8" s="15"/>
      <c r="O8" s="15"/>
      <c r="P8" s="15"/>
    </row>
    <row r="9" spans="1:25" s="7" customFormat="1" ht="37.5" customHeight="1">
      <c r="A9" s="85"/>
      <c r="B9" s="88"/>
      <c r="C9" s="40"/>
      <c r="D9" s="40"/>
      <c r="E9" s="40"/>
      <c r="F9" s="40"/>
      <c r="G9" s="71"/>
      <c r="H9" s="71"/>
      <c r="I9" s="71" t="s">
        <v>15</v>
      </c>
      <c r="J9" s="71"/>
      <c r="K9" s="72" t="s">
        <v>16</v>
      </c>
      <c r="L9" s="73"/>
      <c r="M9" s="15"/>
      <c r="N9" s="15"/>
      <c r="O9" s="70"/>
      <c r="P9" s="70"/>
    </row>
    <row r="10" spans="1:25" s="7" customFormat="1" ht="43.5" customHeight="1">
      <c r="A10" s="91" t="str">
        <f>IF(AND(D10="金",F10="金"),S10,"★"&amp;S10)</f>
        <v>※VICTORY HONOR</v>
      </c>
      <c r="B10" s="92" t="str">
        <f t="shared" ref="B10:B11" si="0">T10</f>
        <v>2639W</v>
      </c>
      <c r="C10" s="93" t="str">
        <f t="shared" ref="C10:C16" si="1">U10</f>
        <v>7/3</v>
      </c>
      <c r="D10" s="93" t="str">
        <f>TEXT(C10,"aaa")</f>
        <v>金</v>
      </c>
      <c r="E10" s="93" t="str">
        <f t="shared" ref="E10:E16" si="2">V10</f>
        <v>7/3</v>
      </c>
      <c r="F10" s="93" t="str">
        <f>TEXT(E10,"aaa")</f>
        <v>金</v>
      </c>
      <c r="G10" s="94" t="str">
        <f t="shared" ref="G10:G16" si="3">W10</f>
        <v>7/7</v>
      </c>
      <c r="H10" s="95" t="str">
        <f>TEXT(G10,"aaa")</f>
        <v>火</v>
      </c>
      <c r="I10" s="94">
        <f t="shared" ref="I10:I16" si="4">G10+1</f>
        <v>46211</v>
      </c>
      <c r="J10" s="95" t="str">
        <f>TEXT(I10,"aaa")</f>
        <v>水</v>
      </c>
      <c r="K10" s="94" t="str">
        <f t="shared" ref="K10:K16" si="5">Y10</f>
        <v>7/10</v>
      </c>
      <c r="L10" s="96" t="str">
        <f>TEXT(K10,"aaa")</f>
        <v>金</v>
      </c>
      <c r="M10" s="49"/>
      <c r="N10" s="49"/>
      <c r="O10" s="49"/>
      <c r="P10" s="49"/>
      <c r="S10" s="7" t="s">
        <v>30</v>
      </c>
      <c r="T10" s="7" t="s">
        <v>45</v>
      </c>
      <c r="U10" s="60" t="s">
        <v>31</v>
      </c>
      <c r="V10" s="60" t="s">
        <v>31</v>
      </c>
      <c r="W10" s="60" t="s">
        <v>32</v>
      </c>
      <c r="X10" s="60"/>
      <c r="Y10" s="60" t="s">
        <v>33</v>
      </c>
    </row>
    <row r="11" spans="1:25" s="7" customFormat="1" ht="43.5" customHeight="1">
      <c r="A11" s="43" t="str">
        <f t="shared" ref="A11:A16" si="6">IF(AND(D11="金",F11="金"),S11,"★"&amp;S11)</f>
        <v>※SINOTRANS BEIJING</v>
      </c>
      <c r="B11" s="44" t="str">
        <f t="shared" si="0"/>
        <v>2628W</v>
      </c>
      <c r="C11" s="45" t="str">
        <f t="shared" si="1"/>
        <v>7/10</v>
      </c>
      <c r="D11" s="45" t="str">
        <f t="shared" ref="D11:D14" si="7">TEXT(C11,"aaa")</f>
        <v>金</v>
      </c>
      <c r="E11" s="45" t="str">
        <f t="shared" si="2"/>
        <v>7/10</v>
      </c>
      <c r="F11" s="45" t="str">
        <f t="shared" ref="F11:F14" si="8">TEXT(E11,"aaa")</f>
        <v>金</v>
      </c>
      <c r="G11" s="46" t="str">
        <f t="shared" si="3"/>
        <v>7/14</v>
      </c>
      <c r="H11" s="47" t="str">
        <f t="shared" ref="H11:H14" si="9">TEXT(G11,"aaa")</f>
        <v>火</v>
      </c>
      <c r="I11" s="46">
        <f t="shared" si="4"/>
        <v>46218</v>
      </c>
      <c r="J11" s="47" t="str">
        <f t="shared" ref="J11:J14" si="10">TEXT(I11,"aaa")</f>
        <v>水</v>
      </c>
      <c r="K11" s="46" t="str">
        <f t="shared" si="5"/>
        <v>7/17</v>
      </c>
      <c r="L11" s="48" t="str">
        <f t="shared" ref="L11:L14" si="11">TEXT(K11,"aaa")</f>
        <v>金</v>
      </c>
      <c r="M11" s="41"/>
      <c r="N11" s="41"/>
      <c r="O11" s="41"/>
      <c r="P11" s="41"/>
      <c r="S11" s="7" t="s">
        <v>29</v>
      </c>
      <c r="T11" s="7" t="s">
        <v>34</v>
      </c>
      <c r="U11" s="60" t="s">
        <v>33</v>
      </c>
      <c r="V11" s="60" t="s">
        <v>33</v>
      </c>
      <c r="W11" s="60" t="s">
        <v>35</v>
      </c>
      <c r="X11" s="60"/>
      <c r="Y11" s="60" t="s">
        <v>36</v>
      </c>
    </row>
    <row r="12" spans="1:25" s="7" customFormat="1" ht="43.5" customHeight="1">
      <c r="A12" s="43" t="str">
        <f t="shared" si="6"/>
        <v>★※VICTORY HONOR</v>
      </c>
      <c r="B12" s="44" t="str">
        <f t="shared" ref="B12:B16" si="12">T12</f>
        <v>2641W</v>
      </c>
      <c r="C12" s="59" t="str">
        <f t="shared" si="1"/>
        <v>7/16</v>
      </c>
      <c r="D12" s="59" t="str">
        <f t="shared" si="7"/>
        <v>木</v>
      </c>
      <c r="E12" s="59" t="str">
        <f t="shared" si="2"/>
        <v>7/16</v>
      </c>
      <c r="F12" s="59" t="str">
        <f t="shared" si="8"/>
        <v>木</v>
      </c>
      <c r="G12" s="46" t="str">
        <f t="shared" si="3"/>
        <v>7/21</v>
      </c>
      <c r="H12" s="47" t="str">
        <f t="shared" si="9"/>
        <v>火</v>
      </c>
      <c r="I12" s="46">
        <f t="shared" si="4"/>
        <v>46225</v>
      </c>
      <c r="J12" s="47" t="str">
        <f t="shared" si="10"/>
        <v>水</v>
      </c>
      <c r="K12" s="46" t="str">
        <f t="shared" si="5"/>
        <v>7/24</v>
      </c>
      <c r="L12" s="48" t="str">
        <f t="shared" si="11"/>
        <v>金</v>
      </c>
      <c r="M12" s="52"/>
      <c r="N12" s="52"/>
      <c r="O12" s="49"/>
      <c r="P12" s="49"/>
      <c r="S12" s="7" t="s">
        <v>30</v>
      </c>
      <c r="T12" s="7" t="s">
        <v>46</v>
      </c>
      <c r="U12" s="7" t="s">
        <v>37</v>
      </c>
      <c r="V12" s="7" t="s">
        <v>37</v>
      </c>
      <c r="W12" s="7" t="s">
        <v>38</v>
      </c>
      <c r="Y12" s="7" t="s">
        <v>39</v>
      </c>
    </row>
    <row r="13" spans="1:25" s="7" customFormat="1" ht="43.5" customHeight="1">
      <c r="A13" s="43" t="str">
        <f t="shared" si="6"/>
        <v>※SINOTRANS BEIJING</v>
      </c>
      <c r="B13" s="44" t="str">
        <f t="shared" si="12"/>
        <v>2630W</v>
      </c>
      <c r="C13" s="45" t="str">
        <f t="shared" si="1"/>
        <v>7/24</v>
      </c>
      <c r="D13" s="45" t="str">
        <f t="shared" si="7"/>
        <v>金</v>
      </c>
      <c r="E13" s="45" t="str">
        <f t="shared" si="2"/>
        <v>7/24</v>
      </c>
      <c r="F13" s="45" t="str">
        <f t="shared" si="8"/>
        <v>金</v>
      </c>
      <c r="G13" s="46" t="str">
        <f t="shared" si="3"/>
        <v>7/28</v>
      </c>
      <c r="H13" s="47" t="str">
        <f t="shared" si="9"/>
        <v>火</v>
      </c>
      <c r="I13" s="46">
        <f t="shared" si="4"/>
        <v>46232</v>
      </c>
      <c r="J13" s="47" t="str">
        <f t="shared" si="10"/>
        <v>水</v>
      </c>
      <c r="K13" s="46" t="str">
        <f t="shared" si="5"/>
        <v>7/31</v>
      </c>
      <c r="L13" s="48" t="str">
        <f t="shared" si="11"/>
        <v>金</v>
      </c>
      <c r="M13" s="49"/>
      <c r="N13" s="49"/>
      <c r="O13" s="49"/>
      <c r="P13" s="49"/>
      <c r="S13" s="7" t="s">
        <v>29</v>
      </c>
      <c r="T13" s="7" t="s">
        <v>40</v>
      </c>
      <c r="U13" s="7" t="s">
        <v>39</v>
      </c>
      <c r="V13" s="7" t="s">
        <v>39</v>
      </c>
      <c r="W13" s="7" t="s">
        <v>41</v>
      </c>
      <c r="Y13" s="7" t="s">
        <v>42</v>
      </c>
    </row>
    <row r="14" spans="1:25" s="7" customFormat="1" ht="43.5" customHeight="1">
      <c r="A14" s="43" t="str">
        <f t="shared" si="6"/>
        <v>※VICTORY HONOR</v>
      </c>
      <c r="B14" s="44" t="str">
        <f t="shared" si="12"/>
        <v>2643W</v>
      </c>
      <c r="C14" s="45" t="str">
        <f t="shared" si="1"/>
        <v>7/31</v>
      </c>
      <c r="D14" s="45" t="str">
        <f t="shared" si="7"/>
        <v>金</v>
      </c>
      <c r="E14" s="45" t="str">
        <f t="shared" si="2"/>
        <v>7/31</v>
      </c>
      <c r="F14" s="45" t="str">
        <f t="shared" si="8"/>
        <v>金</v>
      </c>
      <c r="G14" s="46" t="str">
        <f t="shared" si="3"/>
        <v>8/4</v>
      </c>
      <c r="H14" s="47" t="str">
        <f t="shared" si="9"/>
        <v>火</v>
      </c>
      <c r="I14" s="46">
        <f t="shared" si="4"/>
        <v>46239</v>
      </c>
      <c r="J14" s="47" t="str">
        <f t="shared" si="10"/>
        <v>水</v>
      </c>
      <c r="K14" s="46" t="str">
        <f t="shared" si="5"/>
        <v>8/7</v>
      </c>
      <c r="L14" s="48" t="str">
        <f t="shared" si="11"/>
        <v>金</v>
      </c>
      <c r="M14" s="42"/>
      <c r="N14" s="42"/>
      <c r="O14" s="42"/>
      <c r="P14" s="42"/>
      <c r="S14" s="7" t="s">
        <v>30</v>
      </c>
      <c r="T14" s="7" t="s">
        <v>47</v>
      </c>
      <c r="U14" s="7" t="s">
        <v>42</v>
      </c>
      <c r="V14" s="7" t="s">
        <v>42</v>
      </c>
      <c r="W14" s="7" t="s">
        <v>43</v>
      </c>
      <c r="Y14" s="7" t="s">
        <v>44</v>
      </c>
    </row>
    <row r="15" spans="1:25" s="7" customFormat="1" ht="43.5" customHeight="1">
      <c r="A15" s="43" t="str">
        <f t="shared" si="6"/>
        <v>SINOTRANS BEIJING</v>
      </c>
      <c r="B15" s="44" t="str">
        <f t="shared" si="12"/>
        <v>2632W</v>
      </c>
      <c r="C15" s="45" t="str">
        <f t="shared" si="1"/>
        <v>8/7</v>
      </c>
      <c r="D15" s="45" t="str">
        <f t="shared" ref="D15:D16" si="13">TEXT(C15,"aaa")</f>
        <v>金</v>
      </c>
      <c r="E15" s="45" t="str">
        <f t="shared" si="2"/>
        <v>8/7</v>
      </c>
      <c r="F15" s="45" t="str">
        <f t="shared" ref="F15:F16" si="14">TEXT(E15,"aaa")</f>
        <v>金</v>
      </c>
      <c r="G15" s="46" t="str">
        <f t="shared" si="3"/>
        <v>8/11</v>
      </c>
      <c r="H15" s="47" t="str">
        <f t="shared" ref="H15:H16" si="15">TEXT(G15,"aaa")</f>
        <v>火</v>
      </c>
      <c r="I15" s="46">
        <f t="shared" si="4"/>
        <v>46246</v>
      </c>
      <c r="J15" s="47" t="str">
        <f t="shared" ref="J15:J16" si="16">TEXT(I15,"aaa")</f>
        <v>水</v>
      </c>
      <c r="K15" s="46" t="str">
        <f t="shared" si="5"/>
        <v>8/14</v>
      </c>
      <c r="L15" s="48" t="str">
        <f t="shared" ref="L15:L16" si="17">TEXT(K15,"aaa")</f>
        <v>金</v>
      </c>
      <c r="M15" s="51"/>
      <c r="N15" s="51"/>
      <c r="O15" s="51"/>
      <c r="P15" s="51"/>
      <c r="S15" s="7" t="s">
        <v>48</v>
      </c>
      <c r="T15" s="7" t="s">
        <v>49</v>
      </c>
      <c r="U15" s="7" t="s">
        <v>44</v>
      </c>
      <c r="V15" s="7" t="s">
        <v>44</v>
      </c>
      <c r="W15" s="7" t="s">
        <v>50</v>
      </c>
      <c r="Y15" s="7" t="s">
        <v>51</v>
      </c>
    </row>
    <row r="16" spans="1:25" s="7" customFormat="1" ht="43.5" customHeight="1">
      <c r="A16" s="43" t="str">
        <f t="shared" si="6"/>
        <v>※VICTORY HONOR</v>
      </c>
      <c r="B16" s="44" t="str">
        <f t="shared" si="12"/>
        <v>2645W</v>
      </c>
      <c r="C16" s="45" t="str">
        <f t="shared" si="1"/>
        <v>8/14</v>
      </c>
      <c r="D16" s="45" t="str">
        <f t="shared" si="13"/>
        <v>金</v>
      </c>
      <c r="E16" s="45" t="str">
        <f t="shared" si="2"/>
        <v>8/14</v>
      </c>
      <c r="F16" s="45" t="str">
        <f t="shared" si="14"/>
        <v>金</v>
      </c>
      <c r="G16" s="46" t="str">
        <f t="shared" si="3"/>
        <v>8/18</v>
      </c>
      <c r="H16" s="47" t="str">
        <f t="shared" si="15"/>
        <v>火</v>
      </c>
      <c r="I16" s="46">
        <f t="shared" si="4"/>
        <v>46253</v>
      </c>
      <c r="J16" s="47" t="str">
        <f t="shared" si="16"/>
        <v>水</v>
      </c>
      <c r="K16" s="46" t="str">
        <f t="shared" si="5"/>
        <v>8/21</v>
      </c>
      <c r="L16" s="48" t="str">
        <f t="shared" si="17"/>
        <v>金</v>
      </c>
      <c r="M16" s="39"/>
      <c r="N16" s="39"/>
      <c r="O16" s="39"/>
      <c r="P16" s="39"/>
      <c r="S16" s="7" t="s">
        <v>30</v>
      </c>
      <c r="T16" s="7" t="s">
        <v>52</v>
      </c>
      <c r="U16" s="7" t="s">
        <v>51</v>
      </c>
      <c r="V16" s="7" t="s">
        <v>51</v>
      </c>
      <c r="W16" s="7" t="s">
        <v>53</v>
      </c>
      <c r="Y16" s="7" t="s">
        <v>54</v>
      </c>
    </row>
    <row r="17" spans="1:25" s="7" customFormat="1" ht="43.5" customHeight="1">
      <c r="A17" s="43" t="str">
        <f t="shared" ref="A17:A18" si="18">IF(AND(D17="金",F17="金"),S17,"★"&amp;S17)</f>
        <v>SINOTRANS BEIJING</v>
      </c>
      <c r="B17" s="44" t="str">
        <f t="shared" ref="B17:B18" si="19">T17</f>
        <v>2634W</v>
      </c>
      <c r="C17" s="45" t="str">
        <f t="shared" ref="C17:C18" si="20">U17</f>
        <v>8/21</v>
      </c>
      <c r="D17" s="45" t="str">
        <f t="shared" ref="D17:D18" si="21">TEXT(C17,"aaa")</f>
        <v>金</v>
      </c>
      <c r="E17" s="45" t="str">
        <f t="shared" ref="E17:E18" si="22">V17</f>
        <v>8/21</v>
      </c>
      <c r="F17" s="45" t="str">
        <f t="shared" ref="F17:F18" si="23">TEXT(E17,"aaa")</f>
        <v>金</v>
      </c>
      <c r="G17" s="46" t="str">
        <f t="shared" ref="G17:G18" si="24">W17</f>
        <v>8/25</v>
      </c>
      <c r="H17" s="47" t="str">
        <f t="shared" ref="H17:H18" si="25">TEXT(G17,"aaa")</f>
        <v>火</v>
      </c>
      <c r="I17" s="46">
        <f t="shared" ref="I17:I18" si="26">G17+1</f>
        <v>46260</v>
      </c>
      <c r="J17" s="47" t="str">
        <f t="shared" ref="J17:J18" si="27">TEXT(I17,"aaa")</f>
        <v>水</v>
      </c>
      <c r="K17" s="46" t="str">
        <f t="shared" ref="K17:K18" si="28">Y17</f>
        <v>8/28</v>
      </c>
      <c r="L17" s="48" t="str">
        <f t="shared" ref="L17:L18" si="29">TEXT(K17,"aaa")</f>
        <v>金</v>
      </c>
      <c r="M17" s="39"/>
      <c r="N17" s="39"/>
      <c r="O17" s="39"/>
      <c r="P17" s="39"/>
      <c r="S17" s="7" t="s">
        <v>48</v>
      </c>
      <c r="T17" s="7" t="s">
        <v>55</v>
      </c>
      <c r="U17" s="7" t="s">
        <v>54</v>
      </c>
      <c r="V17" s="7" t="s">
        <v>54</v>
      </c>
      <c r="W17" s="7" t="s">
        <v>56</v>
      </c>
      <c r="Y17" s="7" t="s">
        <v>57</v>
      </c>
    </row>
    <row r="18" spans="1:25" s="7" customFormat="1" ht="43.5" customHeight="1">
      <c r="A18" s="58" t="str">
        <f t="shared" si="18"/>
        <v>※VICTORY HONOR</v>
      </c>
      <c r="B18" s="57" t="str">
        <f t="shared" si="19"/>
        <v>2647W</v>
      </c>
      <c r="C18" s="56" t="str">
        <f t="shared" si="20"/>
        <v>8/28</v>
      </c>
      <c r="D18" s="56" t="str">
        <f t="shared" si="21"/>
        <v>金</v>
      </c>
      <c r="E18" s="56" t="str">
        <f t="shared" si="22"/>
        <v>8/28</v>
      </c>
      <c r="F18" s="56" t="str">
        <f t="shared" si="23"/>
        <v>金</v>
      </c>
      <c r="G18" s="55" t="str">
        <f t="shared" si="24"/>
        <v>9/1</v>
      </c>
      <c r="H18" s="54" t="str">
        <f t="shared" si="25"/>
        <v>火</v>
      </c>
      <c r="I18" s="55">
        <f t="shared" si="26"/>
        <v>46267</v>
      </c>
      <c r="J18" s="54" t="str">
        <f t="shared" si="27"/>
        <v>水</v>
      </c>
      <c r="K18" s="55" t="str">
        <f t="shared" si="28"/>
        <v>9/4</v>
      </c>
      <c r="L18" s="53" t="str">
        <f t="shared" si="29"/>
        <v>金</v>
      </c>
      <c r="M18" s="39"/>
      <c r="N18" s="39"/>
      <c r="O18" s="39"/>
      <c r="P18" s="39"/>
      <c r="S18" s="7" t="s">
        <v>30</v>
      </c>
      <c r="T18" s="7" t="s">
        <v>58</v>
      </c>
      <c r="U18" s="7" t="s">
        <v>57</v>
      </c>
      <c r="V18" s="7" t="s">
        <v>57</v>
      </c>
      <c r="W18" s="7" t="s">
        <v>59</v>
      </c>
      <c r="Y18" s="7" t="s">
        <v>60</v>
      </c>
    </row>
    <row r="19" spans="1:25" s="7" customFormat="1" ht="43.5" customHeight="1">
      <c r="A19" s="38"/>
      <c r="B19" s="38"/>
      <c r="C19" s="33"/>
      <c r="D19" s="33"/>
      <c r="E19" s="33"/>
      <c r="F19" s="33"/>
      <c r="G19" s="34"/>
      <c r="H19" s="35"/>
      <c r="I19" s="34"/>
      <c r="J19" s="35"/>
      <c r="K19" s="34"/>
      <c r="L19" s="35"/>
      <c r="M19" s="61"/>
      <c r="N19" s="61"/>
      <c r="O19" s="61"/>
      <c r="P19" s="61"/>
    </row>
    <row r="20" spans="1:25" s="7" customFormat="1" ht="43.5" customHeight="1">
      <c r="A20" s="38"/>
      <c r="B20" s="38"/>
      <c r="C20" s="33"/>
      <c r="D20" s="33"/>
      <c r="E20" s="33"/>
      <c r="F20" s="33"/>
      <c r="G20" s="34"/>
      <c r="H20" s="35"/>
      <c r="I20" s="34"/>
      <c r="J20" s="35"/>
      <c r="K20" s="34"/>
      <c r="L20" s="35"/>
      <c r="M20" s="61"/>
      <c r="N20" s="61"/>
      <c r="O20" s="61"/>
      <c r="P20" s="61"/>
    </row>
    <row r="21" spans="1:25" s="7" customFormat="1" ht="38.1" customHeight="1">
      <c r="A21" s="38"/>
      <c r="B21" s="38"/>
      <c r="C21" s="33"/>
      <c r="D21" s="33"/>
      <c r="E21" s="33"/>
      <c r="F21" s="33"/>
      <c r="G21" s="34"/>
      <c r="H21" s="35"/>
      <c r="I21" s="34"/>
      <c r="J21" s="35"/>
      <c r="K21" s="34"/>
      <c r="L21" s="35"/>
      <c r="M21" s="39"/>
      <c r="N21" s="39"/>
      <c r="O21" s="39"/>
      <c r="P21" s="39"/>
    </row>
    <row r="22" spans="1:25" s="7" customFormat="1" ht="35.25" customHeight="1">
      <c r="A22" s="38"/>
      <c r="B22" s="38"/>
      <c r="C22" s="33"/>
      <c r="D22" s="33"/>
      <c r="E22" s="33"/>
      <c r="F22" s="33"/>
      <c r="G22" s="34"/>
      <c r="H22" s="35"/>
      <c r="I22" s="34"/>
      <c r="J22" s="35"/>
      <c r="K22" s="34"/>
      <c r="L22" s="35"/>
      <c r="M22" s="15"/>
      <c r="N22" s="15"/>
      <c r="O22" s="15"/>
      <c r="P22" s="15"/>
    </row>
    <row r="23" spans="1:25" s="7" customFormat="1" ht="38.1" customHeight="1">
      <c r="A23" s="38"/>
      <c r="B23" s="38"/>
      <c r="C23" s="33"/>
      <c r="D23" s="33"/>
      <c r="E23" s="33"/>
      <c r="F23" s="33"/>
      <c r="G23" s="34"/>
      <c r="H23" s="35"/>
      <c r="I23" s="34"/>
      <c r="J23" s="35"/>
      <c r="K23" s="34"/>
      <c r="L23" s="35"/>
      <c r="M23" s="15"/>
      <c r="N23" s="15"/>
      <c r="O23" s="15"/>
      <c r="P23" s="15"/>
    </row>
    <row r="24" spans="1:25" s="7" customFormat="1" ht="38.1" customHeight="1">
      <c r="A24" s="31"/>
      <c r="B24" s="32"/>
      <c r="C24" s="33"/>
      <c r="D24" s="33"/>
      <c r="E24" s="33"/>
      <c r="F24" s="33"/>
      <c r="G24" s="34"/>
      <c r="H24" s="35"/>
      <c r="I24" s="34"/>
      <c r="J24" s="35"/>
      <c r="K24" s="34"/>
      <c r="L24" s="35"/>
      <c r="M24" s="15"/>
      <c r="N24" s="15"/>
      <c r="O24" s="15"/>
      <c r="P24" s="15"/>
    </row>
    <row r="25" spans="1:25" s="7" customFormat="1" ht="38.1" customHeight="1">
      <c r="A25" s="31"/>
      <c r="B25" s="32"/>
      <c r="C25" s="33"/>
      <c r="D25" s="33"/>
      <c r="E25" s="33"/>
      <c r="F25" s="33"/>
      <c r="G25" s="34"/>
      <c r="H25" s="35"/>
      <c r="I25" s="34"/>
      <c r="J25" s="35"/>
      <c r="K25" s="34"/>
      <c r="L25" s="35"/>
      <c r="M25" s="15"/>
      <c r="N25" s="15"/>
      <c r="O25" s="15"/>
      <c r="P25" s="15"/>
    </row>
    <row r="26" spans="1:25" s="7" customFormat="1" ht="38.1" customHeight="1" thickBot="1">
      <c r="A26" s="50" t="s">
        <v>5</v>
      </c>
      <c r="B26" s="78" t="s">
        <v>6</v>
      </c>
      <c r="C26" s="79"/>
      <c r="D26" s="80"/>
      <c r="E26" s="78" t="s">
        <v>22</v>
      </c>
      <c r="F26" s="79"/>
      <c r="G26" s="79"/>
      <c r="H26" s="79"/>
      <c r="I26" s="79"/>
      <c r="J26" s="79"/>
      <c r="K26" s="79"/>
      <c r="L26" s="80"/>
      <c r="M26" s="15"/>
      <c r="N26" s="15"/>
      <c r="O26" s="15"/>
      <c r="P26" s="15"/>
    </row>
    <row r="27" spans="1:25" s="7" customFormat="1" ht="48.75" customHeight="1" thickTop="1">
      <c r="A27" s="62" t="s">
        <v>23</v>
      </c>
      <c r="B27" s="64" t="s">
        <v>24</v>
      </c>
      <c r="C27" s="65"/>
      <c r="D27" s="66"/>
      <c r="E27" s="18" t="s">
        <v>25</v>
      </c>
      <c r="F27" s="19"/>
      <c r="G27" s="18"/>
      <c r="H27" s="19"/>
      <c r="I27" s="20"/>
      <c r="J27" s="21"/>
      <c r="K27" s="21"/>
      <c r="L27" s="22" t="s">
        <v>27</v>
      </c>
      <c r="M27" s="15"/>
      <c r="N27" s="15"/>
      <c r="O27" s="15"/>
      <c r="P27" s="15"/>
    </row>
    <row r="28" spans="1:25" s="7" customFormat="1" ht="48.75" customHeight="1">
      <c r="A28" s="63"/>
      <c r="B28" s="67"/>
      <c r="C28" s="68"/>
      <c r="D28" s="69"/>
      <c r="E28" s="23" t="s">
        <v>26</v>
      </c>
      <c r="F28" s="24"/>
      <c r="G28" s="23"/>
      <c r="H28" s="24"/>
      <c r="I28" s="25"/>
      <c r="J28" s="26"/>
      <c r="K28" s="26"/>
      <c r="L28" s="27"/>
      <c r="M28" s="28"/>
      <c r="N28" s="28"/>
      <c r="O28" s="28"/>
      <c r="P28" s="28"/>
    </row>
    <row r="29" spans="1:25" s="7" customFormat="1" ht="47.25" customHeight="1">
      <c r="A29" s="62" t="s">
        <v>7</v>
      </c>
      <c r="B29" s="64" t="s">
        <v>17</v>
      </c>
      <c r="C29" s="65"/>
      <c r="D29" s="66"/>
      <c r="E29" s="18" t="s">
        <v>18</v>
      </c>
      <c r="F29" s="19"/>
      <c r="G29" s="18"/>
      <c r="H29" s="19"/>
      <c r="I29" s="20"/>
      <c r="J29" s="21"/>
      <c r="K29" s="21"/>
      <c r="L29" s="22" t="s">
        <v>19</v>
      </c>
      <c r="N29" s="17"/>
      <c r="O29" s="17"/>
      <c r="P29" s="15"/>
      <c r="Q29" s="15"/>
      <c r="R29" s="15"/>
      <c r="S29" s="16"/>
      <c r="T29" s="15"/>
    </row>
    <row r="30" spans="1:25" s="7" customFormat="1" ht="48.75" customHeight="1">
      <c r="A30" s="63"/>
      <c r="B30" s="67"/>
      <c r="C30" s="68"/>
      <c r="D30" s="69"/>
      <c r="E30" s="23" t="s">
        <v>20</v>
      </c>
      <c r="F30" s="24"/>
      <c r="G30" s="23"/>
      <c r="H30" s="24"/>
      <c r="I30" s="25"/>
      <c r="J30" s="26"/>
      <c r="K30" s="26"/>
      <c r="L30" s="27"/>
      <c r="M30" s="30"/>
      <c r="N30" s="30"/>
      <c r="O30" s="30"/>
      <c r="P30" s="30"/>
    </row>
    <row r="31" spans="1:25" s="7" customFormat="1" ht="41.25" customHeight="1">
      <c r="N31" s="17"/>
      <c r="O31" s="17"/>
      <c r="P31" s="15"/>
      <c r="Q31" s="15"/>
      <c r="R31" s="15"/>
      <c r="S31" s="16"/>
      <c r="T31" s="15"/>
    </row>
    <row r="32" spans="1:25" s="7" customFormat="1" ht="41.25" customHeight="1">
      <c r="N32" s="17"/>
      <c r="O32" s="17"/>
      <c r="P32" s="15"/>
      <c r="Q32" s="15"/>
      <c r="R32" s="15"/>
      <c r="S32" s="16"/>
      <c r="T32" s="15"/>
    </row>
    <row r="33" spans="14:20" s="7" customFormat="1" ht="41.25" customHeight="1">
      <c r="N33" s="17"/>
      <c r="O33" s="17"/>
      <c r="P33" s="15"/>
      <c r="Q33" s="15"/>
      <c r="R33" s="15"/>
      <c r="S33" s="16"/>
      <c r="T33" s="15"/>
    </row>
    <row r="34" spans="14:20" s="7" customFormat="1" ht="41.25" customHeight="1">
      <c r="N34" s="17"/>
      <c r="O34" s="17"/>
      <c r="P34" s="15"/>
      <c r="Q34" s="15"/>
      <c r="R34" s="15"/>
      <c r="S34" s="16"/>
      <c r="T34" s="15"/>
    </row>
    <row r="35" spans="14:20" s="7" customFormat="1" ht="41.25" customHeight="1">
      <c r="N35" s="17"/>
      <c r="O35" s="17"/>
      <c r="P35" s="15"/>
      <c r="Q35" s="15"/>
      <c r="R35" s="15"/>
      <c r="S35" s="16"/>
      <c r="T35" s="15"/>
    </row>
  </sheetData>
  <mergeCells count="28">
    <mergeCell ref="M1:Q1"/>
    <mergeCell ref="K3:L3"/>
    <mergeCell ref="P3:Q3"/>
    <mergeCell ref="K4:L4"/>
    <mergeCell ref="A5:A9"/>
    <mergeCell ref="B5:B9"/>
    <mergeCell ref="C5:F5"/>
    <mergeCell ref="G5:H5"/>
    <mergeCell ref="I5:J5"/>
    <mergeCell ref="K5:L5"/>
    <mergeCell ref="O9:P9"/>
    <mergeCell ref="O5:P5"/>
    <mergeCell ref="A29:A30"/>
    <mergeCell ref="B29:D30"/>
    <mergeCell ref="O6:P6"/>
    <mergeCell ref="O7:P7"/>
    <mergeCell ref="G9:H9"/>
    <mergeCell ref="I9:J9"/>
    <mergeCell ref="K9:L9"/>
    <mergeCell ref="C6:D8"/>
    <mergeCell ref="E6:F8"/>
    <mergeCell ref="G6:H8"/>
    <mergeCell ref="I6:J8"/>
    <mergeCell ref="K6:L8"/>
    <mergeCell ref="E26:L26"/>
    <mergeCell ref="B26:D26"/>
    <mergeCell ref="A27:A28"/>
    <mergeCell ref="B27:D28"/>
  </mergeCells>
  <phoneticPr fontId="6"/>
  <pageMargins left="0.9055118110236221" right="0.51181102362204722" top="0.74803149606299213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DLC</vt:lpstr>
      <vt:lpstr>DLC!Print_Area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2026-06-01T08:10:13Z</cp:lastPrinted>
  <dcterms:created xsi:type="dcterms:W3CDTF">2016-08-19T04:55:17Z</dcterms:created>
  <dcterms:modified xsi:type="dcterms:W3CDTF">2026-07-03T01:16:39Z</dcterms:modified>
</cp:coreProperties>
</file>