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0FBE0FA5-FE19-4155-B52B-1050A524CC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ニューデリー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ニューデリー!$A$1:$T$57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48" i="1" l="1"/>
  <c r="AM48" i="1" s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B43" i="1"/>
  <c r="C43" i="1"/>
  <c r="D43" i="1" s="1"/>
  <c r="E43" i="1"/>
  <c r="F43" i="1" s="1"/>
  <c r="G43" i="1"/>
  <c r="H43" i="1"/>
  <c r="I43" i="1"/>
  <c r="J43" i="1"/>
  <c r="K43" i="1"/>
  <c r="L43" i="1"/>
  <c r="M43" i="1"/>
  <c r="N43" i="1"/>
  <c r="B44" i="1"/>
  <c r="C44" i="1"/>
  <c r="D44" i="1"/>
  <c r="E44" i="1"/>
  <c r="F44" i="1"/>
  <c r="G44" i="1"/>
  <c r="H44" i="1" s="1"/>
  <c r="I44" i="1"/>
  <c r="J44" i="1"/>
  <c r="K44" i="1"/>
  <c r="L44" i="1"/>
  <c r="M44" i="1"/>
  <c r="N44" i="1" s="1"/>
  <c r="B45" i="1"/>
  <c r="C45" i="1"/>
  <c r="D45" i="1"/>
  <c r="E45" i="1"/>
  <c r="F45" i="1"/>
  <c r="G45" i="1"/>
  <c r="H45" i="1" s="1"/>
  <c r="I45" i="1"/>
  <c r="J45" i="1"/>
  <c r="K45" i="1"/>
  <c r="L45" i="1" s="1"/>
  <c r="M45" i="1"/>
  <c r="N45" i="1"/>
  <c r="B46" i="1"/>
  <c r="C46" i="1"/>
  <c r="D46" i="1"/>
  <c r="E46" i="1"/>
  <c r="F46" i="1"/>
  <c r="G46" i="1"/>
  <c r="H46" i="1" s="1"/>
  <c r="I46" i="1"/>
  <c r="J46" i="1" s="1"/>
  <c r="K46" i="1"/>
  <c r="L46" i="1"/>
  <c r="M46" i="1"/>
  <c r="N46" i="1"/>
  <c r="B47" i="1"/>
  <c r="C47" i="1"/>
  <c r="D47" i="1"/>
  <c r="E47" i="1"/>
  <c r="F47" i="1"/>
  <c r="G47" i="1"/>
  <c r="H47" i="1" s="1"/>
  <c r="I47" i="1"/>
  <c r="J47" i="1"/>
  <c r="K47" i="1"/>
  <c r="L47" i="1"/>
  <c r="M47" i="1"/>
  <c r="N47" i="1"/>
  <c r="AL43" i="1"/>
  <c r="AM43" i="1" s="1"/>
  <c r="AL44" i="1"/>
  <c r="AM44" i="1" s="1"/>
  <c r="AL45" i="1"/>
  <c r="AM45" i="1" s="1"/>
  <c r="AL46" i="1"/>
  <c r="AM46" i="1" s="1"/>
  <c r="AL47" i="1"/>
  <c r="AM47" i="1" s="1"/>
  <c r="B12" i="1"/>
  <c r="C12" i="1"/>
  <c r="D12" i="1" s="1"/>
  <c r="E12" i="1"/>
  <c r="F12" i="1"/>
  <c r="G12" i="1"/>
  <c r="H12" i="1" s="1"/>
  <c r="I12" i="1"/>
  <c r="J12" i="1"/>
  <c r="K12" i="1"/>
  <c r="L12" i="1"/>
  <c r="B13" i="1"/>
  <c r="C13" i="1"/>
  <c r="D13" i="1" s="1"/>
  <c r="E13" i="1"/>
  <c r="F13" i="1" s="1"/>
  <c r="G13" i="1"/>
  <c r="H13" i="1"/>
  <c r="I13" i="1"/>
  <c r="J13" i="1" s="1"/>
  <c r="K13" i="1"/>
  <c r="L13" i="1"/>
  <c r="B14" i="1"/>
  <c r="C14" i="1"/>
  <c r="D14" i="1" s="1"/>
  <c r="E14" i="1"/>
  <c r="F14" i="1" s="1"/>
  <c r="G14" i="1"/>
  <c r="H14" i="1" s="1"/>
  <c r="I14" i="1"/>
  <c r="J14" i="1" s="1"/>
  <c r="K14" i="1"/>
  <c r="L14" i="1" s="1"/>
  <c r="B15" i="1"/>
  <c r="C15" i="1"/>
  <c r="D15" i="1"/>
  <c r="E15" i="1"/>
  <c r="F15" i="1"/>
  <c r="G15" i="1"/>
  <c r="H15" i="1"/>
  <c r="I15" i="1"/>
  <c r="J15" i="1"/>
  <c r="K15" i="1"/>
  <c r="L15" i="1" s="1"/>
  <c r="B16" i="1"/>
  <c r="C16" i="1"/>
  <c r="D16" i="1" s="1"/>
  <c r="E16" i="1"/>
  <c r="F16" i="1" s="1"/>
  <c r="G16" i="1"/>
  <c r="H16" i="1" s="1"/>
  <c r="I16" i="1"/>
  <c r="J16" i="1"/>
  <c r="K16" i="1"/>
  <c r="L16" i="1" s="1"/>
  <c r="AL12" i="1"/>
  <c r="AM12" i="1" s="1"/>
  <c r="AL13" i="1"/>
  <c r="AM13" i="1" s="1"/>
  <c r="AL14" i="1"/>
  <c r="AM14" i="1" s="1"/>
  <c r="AL15" i="1"/>
  <c r="AM15" i="1" s="1"/>
  <c r="AL16" i="1"/>
  <c r="AM16" i="1" s="1"/>
  <c r="A48" i="1" l="1"/>
  <c r="A12" i="1"/>
  <c r="A15" i="1"/>
  <c r="A47" i="1"/>
  <c r="A46" i="1"/>
  <c r="A45" i="1"/>
  <c r="A44" i="1"/>
  <c r="A43" i="1"/>
  <c r="A14" i="1"/>
  <c r="A13" i="1"/>
  <c r="A16" i="1"/>
  <c r="R34" i="1"/>
</calcChain>
</file>

<file path=xl/sharedStrings.xml><?xml version="1.0" encoding="utf-8"?>
<sst xmlns="http://schemas.openxmlformats.org/spreadsheetml/2006/main" count="193" uniqueCount="110">
  <si>
    <t>From Tokyo / Yokohama</t>
    <phoneticPr fontId="4"/>
  </si>
  <si>
    <t xml:space="preserve">UPDATED :  </t>
    <phoneticPr fontId="15"/>
  </si>
  <si>
    <t>VOY</t>
  </si>
  <si>
    <t>CFS CUT</t>
  </si>
  <si>
    <t>ETA</t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</si>
  <si>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</si>
  <si>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</si>
  <si>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</si>
  <si>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>VESSEL</t>
    <phoneticPr fontId="4"/>
  </si>
  <si>
    <t>TYO</t>
    <phoneticPr fontId="4"/>
  </si>
  <si>
    <t>DEL</t>
    <phoneticPr fontId="4"/>
  </si>
  <si>
    <t>ETA</t>
    <phoneticPr fontId="3"/>
  </si>
  <si>
    <t>ETD</t>
    <phoneticPr fontId="3"/>
  </si>
  <si>
    <t>0 DAYS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</si>
  <si>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</si>
  <si>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CHENNAI</t>
    <phoneticPr fontId="4"/>
  </si>
  <si>
    <t>　　　　 　　INDIA SCHEDULE - 関東　　</t>
    <phoneticPr fontId="4"/>
  </si>
  <si>
    <t>※CFS倉庫受付時間　9:00~15:00</t>
    <phoneticPr fontId="3"/>
  </si>
  <si>
    <t>NHAVA SHEVA</t>
    <phoneticPr fontId="4"/>
  </si>
  <si>
    <t>YOK</t>
    <phoneticPr fontId="4"/>
  </si>
  <si>
    <t>V</t>
    <phoneticPr fontId="3"/>
  </si>
  <si>
    <t>㈱日成
（協同組合　東京海貨センター内4F）</t>
    <rPh sb="1" eb="3">
      <t>ニッセイ</t>
    </rPh>
    <rPh sb="5" eb="9">
      <t>キョウドウクミアイ</t>
    </rPh>
    <rPh sb="10" eb="12">
      <t>トウキョウ</t>
    </rPh>
    <rPh sb="12" eb="13">
      <t>ウミ</t>
    </rPh>
    <rPh sb="13" eb="14">
      <t>カ</t>
    </rPh>
    <rPh sb="18" eb="19">
      <t>ナイ</t>
    </rPh>
    <phoneticPr fontId="24"/>
  </si>
  <si>
    <t>東京都大田区東海4-3-1</t>
    <rPh sb="0" eb="3">
      <t>トウキョウト</t>
    </rPh>
    <rPh sb="3" eb="6">
      <t>オオタク</t>
    </rPh>
    <rPh sb="6" eb="8">
      <t>トウカイ</t>
    </rPh>
    <phoneticPr fontId="15"/>
  </si>
  <si>
    <t xml:space="preserve">NACCS: 1FW69 </t>
    <phoneticPr fontId="4"/>
  </si>
  <si>
    <t>TEL : 03-5492-7251   FAX : 03-3790-8085</t>
    <phoneticPr fontId="4"/>
  </si>
  <si>
    <t>㈱日成
（横浜港運事業協同組合内2F）</t>
    <rPh sb="1" eb="3">
      <t>ニッセイ</t>
    </rPh>
    <rPh sb="5" eb="7">
      <t>ヨコハマ</t>
    </rPh>
    <rPh sb="7" eb="8">
      <t>コウ</t>
    </rPh>
    <rPh sb="8" eb="9">
      <t>ウン</t>
    </rPh>
    <rPh sb="9" eb="11">
      <t>ジギョウ</t>
    </rPh>
    <rPh sb="11" eb="13">
      <t>キョウドウ</t>
    </rPh>
    <rPh sb="13" eb="15">
      <t>クミアイ</t>
    </rPh>
    <rPh sb="15" eb="16">
      <t>ナイ</t>
    </rPh>
    <phoneticPr fontId="24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</si>
  <si>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phoneticPr fontId="3"/>
  </si>
  <si>
    <t xml:space="preserve">NACCS：2EW30
</t>
    <phoneticPr fontId="3"/>
  </si>
  <si>
    <t>V</t>
    <phoneticPr fontId="3"/>
  </si>
  <si>
    <t>YOK</t>
    <phoneticPr fontId="4"/>
  </si>
  <si>
    <t>TYO</t>
    <phoneticPr fontId="4"/>
  </si>
  <si>
    <t>TYO</t>
    <phoneticPr fontId="4"/>
  </si>
  <si>
    <t>東京 CFS</t>
    <phoneticPr fontId="4"/>
  </si>
  <si>
    <t>横浜 CFS</t>
    <phoneticPr fontId="3"/>
  </si>
  <si>
    <t>東京 CFS</t>
    <phoneticPr fontId="4"/>
  </si>
  <si>
    <t>27 DAYS</t>
    <phoneticPr fontId="4"/>
  </si>
  <si>
    <t>37 DAYS</t>
    <phoneticPr fontId="4"/>
  </si>
  <si>
    <t>26 DAYS</t>
    <phoneticPr fontId="4"/>
  </si>
  <si>
    <t>TEL：045-622-5771 FAX：045-622-6344</t>
    <phoneticPr fontId="3"/>
  </si>
  <si>
    <t>旧</t>
    <rPh sb="0" eb="1">
      <t>キュウ</t>
    </rPh>
    <phoneticPr fontId="3"/>
  </si>
  <si>
    <t>変換</t>
    <rPh sb="0" eb="2">
      <t>ヘンカン</t>
    </rPh>
    <phoneticPr fontId="3"/>
  </si>
  <si>
    <t>変更判定</t>
    <rPh sb="0" eb="4">
      <t>ヘンコウハンテイ</t>
    </rPh>
    <phoneticPr fontId="3"/>
  </si>
  <si>
    <r>
      <rPr>
        <b/>
        <i/>
        <u/>
        <sz val="19"/>
        <color rgb="FFFF0000"/>
        <rFont val="Trebuchet MS"/>
        <family val="2"/>
      </rPr>
      <t>8/10AM</t>
    </r>
  </si>
  <si>
    <r>
      <rPr>
        <u/>
        <sz val="16"/>
        <rFont val="MS PGothic"/>
        <family val="2"/>
      </rPr>
      <t>BEAR MOUNTAIN BRIDGE</t>
    </r>
  </si>
  <si>
    <r>
      <rPr>
        <u/>
        <sz val="18"/>
        <rFont val="MS PGothic"/>
        <family val="2"/>
      </rPr>
      <t>137S</t>
    </r>
  </si>
  <si>
    <r>
      <rPr>
        <u/>
        <sz val="18"/>
        <rFont val="MS PGothic"/>
        <family val="2"/>
      </rPr>
      <t>8/1</t>
    </r>
  </si>
  <si>
    <r>
      <rPr>
        <u/>
        <sz val="18"/>
        <rFont val="MS PGothic"/>
        <family val="2"/>
      </rPr>
      <t>-</t>
    </r>
  </si>
  <si>
    <r>
      <rPr>
        <u/>
        <sz val="18"/>
        <rFont val="MS PGothic"/>
        <family val="2"/>
      </rPr>
      <t>8/2</t>
    </r>
  </si>
  <si>
    <r>
      <rPr>
        <u/>
        <sz val="18"/>
        <rFont val="MS PGothic"/>
        <family val="2"/>
      </rPr>
      <t>7/28AM</t>
    </r>
  </si>
  <si>
    <r>
      <rPr>
        <u/>
        <sz val="18"/>
        <rFont val="MS PGothic"/>
        <family val="2"/>
      </rPr>
      <t>7/29</t>
    </r>
  </si>
  <si>
    <r>
      <rPr>
        <u/>
        <sz val="18"/>
        <rFont val="MS PGothic"/>
        <family val="2"/>
      </rPr>
      <t>7/30</t>
    </r>
  </si>
  <si>
    <r>
      <rPr>
        <u/>
        <sz val="18"/>
        <rFont val="MS PGothic"/>
        <family val="2"/>
      </rPr>
      <t>9/5</t>
    </r>
  </si>
  <si>
    <r>
      <rPr>
        <u/>
        <sz val="18"/>
        <rFont val="MS PGothic"/>
        <family val="2"/>
      </rPr>
      <t>9/8</t>
    </r>
  </si>
  <si>
    <r>
      <rPr>
        <u/>
        <sz val="18"/>
        <rFont val="MS PGothic"/>
        <family val="2"/>
      </rPr>
      <t>SPIL KARTINI</t>
    </r>
  </si>
  <si>
    <r>
      <rPr>
        <u/>
        <sz val="18"/>
        <rFont val="MS PGothic"/>
        <family val="2"/>
      </rPr>
      <t>018S</t>
    </r>
  </si>
  <si>
    <r>
      <rPr>
        <u/>
        <sz val="18"/>
        <rFont val="MS PGothic"/>
        <family val="2"/>
      </rPr>
      <t>8/8</t>
    </r>
  </si>
  <si>
    <r>
      <rPr>
        <u/>
        <sz val="18"/>
        <rFont val="MS PGothic"/>
        <family val="2"/>
      </rPr>
      <t>8/9</t>
    </r>
  </si>
  <si>
    <r>
      <rPr>
        <u/>
        <sz val="18"/>
        <rFont val="MS PGothic"/>
        <family val="2"/>
      </rPr>
      <t>8/4AM</t>
    </r>
  </si>
  <si>
    <r>
      <rPr>
        <u/>
        <sz val="18"/>
        <rFont val="MS PGothic"/>
        <family val="2"/>
      </rPr>
      <t>8/5</t>
    </r>
  </si>
  <si>
    <r>
      <rPr>
        <u/>
        <sz val="18"/>
        <rFont val="MS PGothic"/>
        <family val="2"/>
      </rPr>
      <t>8/6</t>
    </r>
  </si>
  <si>
    <r>
      <rPr>
        <u/>
        <sz val="18"/>
        <rFont val="MS PGothic"/>
        <family val="2"/>
      </rPr>
      <t>9/12</t>
    </r>
  </si>
  <si>
    <r>
      <rPr>
        <u/>
        <sz val="18"/>
        <rFont val="MS PGothic"/>
        <family val="2"/>
      </rPr>
      <t>9/15</t>
    </r>
  </si>
  <si>
    <r>
      <rPr>
        <u/>
        <sz val="18"/>
        <rFont val="MS PGothic"/>
        <family val="2"/>
      </rPr>
      <t>ATHENS BRIDGE</t>
    </r>
  </si>
  <si>
    <r>
      <rPr>
        <u/>
        <sz val="18"/>
        <rFont val="MS PGothic"/>
        <family val="2"/>
      </rPr>
      <t>1188S</t>
    </r>
  </si>
  <si>
    <r>
      <rPr>
        <u/>
        <sz val="18"/>
        <rFont val="MS PGothic"/>
        <family val="2"/>
      </rPr>
      <t>8/15</t>
    </r>
  </si>
  <si>
    <r>
      <rPr>
        <u/>
        <sz val="18"/>
        <rFont val="MS PGothic"/>
        <family val="2"/>
      </rPr>
      <t>8/16</t>
    </r>
  </si>
  <si>
    <r>
      <rPr>
        <u/>
        <sz val="18"/>
        <rFont val="MS PGothic"/>
        <family val="2"/>
      </rPr>
      <t>8/12</t>
    </r>
  </si>
  <si>
    <r>
      <rPr>
        <u/>
        <sz val="18"/>
        <rFont val="MS PGothic"/>
        <family val="2"/>
      </rPr>
      <t>8/13</t>
    </r>
  </si>
  <si>
    <r>
      <rPr>
        <u/>
        <sz val="18"/>
        <rFont val="MS PGothic"/>
        <family val="2"/>
      </rPr>
      <t>9/19</t>
    </r>
  </si>
  <si>
    <r>
      <rPr>
        <u/>
        <sz val="18"/>
        <rFont val="MS PGothic"/>
        <family val="2"/>
      </rPr>
      <t>9/22</t>
    </r>
  </si>
  <si>
    <r>
      <rPr>
        <u/>
        <sz val="18"/>
        <rFont val="MS PGothic"/>
        <family val="2"/>
      </rPr>
      <t>NYK DAEDALUS</t>
    </r>
  </si>
  <si>
    <r>
      <rPr>
        <u/>
        <sz val="18"/>
        <rFont val="MS PGothic"/>
        <family val="2"/>
      </rPr>
      <t>105S</t>
    </r>
  </si>
  <si>
    <r>
      <rPr>
        <u/>
        <sz val="18"/>
        <rFont val="MS PGothic"/>
        <family val="2"/>
      </rPr>
      <t>8/22</t>
    </r>
  </si>
  <si>
    <r>
      <rPr>
        <u/>
        <sz val="18"/>
        <rFont val="MS PGothic"/>
        <family val="2"/>
      </rPr>
      <t>8/23</t>
    </r>
  </si>
  <si>
    <r>
      <rPr>
        <u/>
        <sz val="18"/>
        <rFont val="MS PGothic"/>
        <family val="2"/>
      </rPr>
      <t>8/18AM</t>
    </r>
  </si>
  <si>
    <r>
      <rPr>
        <u/>
        <sz val="18"/>
        <rFont val="MS PGothic"/>
        <family val="2"/>
      </rPr>
      <t>8/19</t>
    </r>
  </si>
  <si>
    <r>
      <rPr>
        <u/>
        <sz val="18"/>
        <rFont val="MS PGothic"/>
        <family val="2"/>
      </rPr>
      <t>8/20</t>
    </r>
  </si>
  <si>
    <r>
      <rPr>
        <u/>
        <sz val="18"/>
        <rFont val="MS PGothic"/>
        <family val="2"/>
      </rPr>
      <t>9/26</t>
    </r>
  </si>
  <si>
    <r>
      <rPr>
        <u/>
        <sz val="18"/>
        <rFont val="MS PGothic"/>
        <family val="2"/>
      </rPr>
      <t>9/29</t>
    </r>
  </si>
  <si>
    <r>
      <rPr>
        <u/>
        <sz val="18"/>
        <rFont val="MS PGothic"/>
        <family val="2"/>
      </rPr>
      <t>MOL ENDOWMENT</t>
    </r>
  </si>
  <si>
    <r>
      <rPr>
        <u/>
        <sz val="18"/>
        <rFont val="MS PGothic"/>
        <family val="2"/>
      </rPr>
      <t>8/29</t>
    </r>
  </si>
  <si>
    <r>
      <rPr>
        <u/>
        <sz val="18"/>
        <rFont val="MS PGothic"/>
        <family val="2"/>
      </rPr>
      <t>8/30</t>
    </r>
  </si>
  <si>
    <r>
      <rPr>
        <u/>
        <sz val="18"/>
        <rFont val="MS PGothic"/>
        <family val="2"/>
      </rPr>
      <t>8/25AM</t>
    </r>
  </si>
  <si>
    <r>
      <rPr>
        <u/>
        <sz val="18"/>
        <rFont val="MS PGothic"/>
        <family val="2"/>
      </rPr>
      <t>8/26</t>
    </r>
  </si>
  <si>
    <r>
      <rPr>
        <u/>
        <sz val="18"/>
        <rFont val="MS PGothic"/>
        <family val="2"/>
      </rPr>
      <t>8/27</t>
    </r>
  </si>
  <si>
    <r>
      <rPr>
        <u/>
        <sz val="18"/>
        <rFont val="MS PGothic"/>
        <family val="2"/>
      </rPr>
      <t>10/3</t>
    </r>
  </si>
  <si>
    <r>
      <rPr>
        <u/>
        <sz val="18"/>
        <rFont val="MS PGothic"/>
        <family val="2"/>
      </rPr>
      <t>10/6</t>
    </r>
  </si>
  <si>
    <r>
      <rPr>
        <u/>
        <sz val="18"/>
        <rFont val="MS PGothic"/>
        <family val="2"/>
      </rPr>
      <t>EMMANUEL P</t>
    </r>
  </si>
  <si>
    <r>
      <rPr>
        <u/>
        <sz val="18"/>
        <rFont val="MS PGothic"/>
        <family val="2"/>
      </rPr>
      <t>012S</t>
    </r>
  </si>
  <si>
    <r>
      <rPr>
        <u/>
        <sz val="18"/>
        <rFont val="MS PGothic"/>
        <family val="2"/>
      </rPr>
      <t>9/6</t>
    </r>
  </si>
  <si>
    <r>
      <rPr>
        <u/>
        <sz val="18"/>
        <rFont val="MS PGothic"/>
        <family val="2"/>
      </rPr>
      <t>9/16</t>
    </r>
  </si>
  <si>
    <r>
      <rPr>
        <u/>
        <sz val="18"/>
        <rFont val="MS PGothic"/>
        <family val="2"/>
      </rPr>
      <t>NAVIOS CHRYSALIS</t>
    </r>
  </si>
  <si>
    <r>
      <rPr>
        <u/>
        <sz val="18"/>
        <rFont val="MS PGothic"/>
        <family val="2"/>
      </rPr>
      <t>016S</t>
    </r>
  </si>
  <si>
    <r>
      <rPr>
        <u/>
        <sz val="18"/>
        <rFont val="MS PGothic"/>
        <family val="2"/>
      </rPr>
      <t>9/13</t>
    </r>
  </si>
  <si>
    <r>
      <rPr>
        <u/>
        <sz val="18"/>
        <rFont val="MS PGothic"/>
        <family val="2"/>
      </rPr>
      <t>9/23</t>
    </r>
  </si>
  <si>
    <r>
      <rPr>
        <u/>
        <sz val="18"/>
        <rFont val="MS PGothic"/>
        <family val="2"/>
      </rPr>
      <t>NAVIOS VERDE</t>
    </r>
  </si>
  <si>
    <r>
      <rPr>
        <u/>
        <sz val="18"/>
        <rFont val="MS PGothic"/>
        <family val="2"/>
      </rPr>
      <t>186S</t>
    </r>
  </si>
  <si>
    <r>
      <rPr>
        <u/>
        <sz val="18"/>
        <rFont val="MS PGothic"/>
        <family val="2"/>
      </rPr>
      <t>9/20</t>
    </r>
  </si>
  <si>
    <r>
      <rPr>
        <u/>
        <sz val="18"/>
        <rFont val="MS PGothic"/>
        <family val="2"/>
      </rPr>
      <t>9/30</t>
    </r>
  </si>
  <si>
    <r>
      <rPr>
        <u/>
        <sz val="18"/>
        <rFont val="MS PGothic"/>
        <family val="2"/>
      </rPr>
      <t>9/27</t>
    </r>
  </si>
  <si>
    <r>
      <rPr>
        <u/>
        <sz val="18"/>
        <rFont val="MS PGothic"/>
        <family val="2"/>
      </rPr>
      <t>10/7</t>
    </r>
  </si>
  <si>
    <r>
      <rPr>
        <u/>
        <sz val="18"/>
        <rFont val="MS PGothic"/>
        <family val="2"/>
      </rPr>
      <t>013S</t>
    </r>
  </si>
  <si>
    <r>
      <rPr>
        <u/>
        <sz val="18"/>
        <rFont val="MS PGothic"/>
        <family val="2"/>
      </rPr>
      <t>10/4</t>
    </r>
  </si>
  <si>
    <r>
      <rPr>
        <u/>
        <sz val="18"/>
        <rFont val="MS PGothic"/>
        <family val="2"/>
      </rPr>
      <t>10/14</t>
    </r>
  </si>
  <si>
    <r>
      <rPr>
        <u/>
        <sz val="18"/>
        <rFont val="MS PGothic"/>
        <family val="2"/>
      </rPr>
      <t>017S</t>
    </r>
  </si>
  <si>
    <r>
      <rPr>
        <u/>
        <sz val="18"/>
        <rFont val="MS PGothic"/>
        <family val="2"/>
      </rPr>
      <t>9/1AM</t>
    </r>
  </si>
  <si>
    <r>
      <rPr>
        <u/>
        <sz val="18"/>
        <rFont val="MS PGothic"/>
        <family val="2"/>
      </rPr>
      <t>9/2</t>
    </r>
  </si>
  <si>
    <r>
      <rPr>
        <u/>
        <sz val="18"/>
        <rFont val="MS PGothic"/>
        <family val="2"/>
      </rPr>
      <t>9/3</t>
    </r>
  </si>
  <si>
    <r>
      <rPr>
        <u/>
        <sz val="18"/>
        <rFont val="MS PGothic"/>
        <family val="2"/>
      </rPr>
      <t>10/11</t>
    </r>
  </si>
  <si>
    <r>
      <rPr>
        <u/>
        <sz val="18"/>
        <rFont val="MS PGothic"/>
        <family val="2"/>
      </rPr>
      <t>10/21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</si>
</sst>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General\ d\Ayys"/>
    <numFmt numFmtId="179" formatCode="m/d;@"/>
  </numFmts>
  <fonts count="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Yu Gothic"/>
      <family val="2"/>
    </font>
    <font>
      <b/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u/>
      <sz val="19"/>
      <color rgb="FFFF0000"/>
      <name val="Trebuchet MS"/>
      <family val="2"/>
    </font>
    <font>
      <u/>
      <sz val="11"/>
      <name val="Meiryo UI"/>
      <family val="3"/>
      <charset val="128"/>
    </font>
    <font>
      <u/>
      <sz val="16"/>
      <name val="Meiryo UI"/>
      <family val="3"/>
      <charset val="128"/>
    </font>
    <font>
      <u/>
      <sz val="12"/>
      <name val="Meiryo UI"/>
      <family val="3"/>
      <charset val="128"/>
    </font>
    <font>
      <u/>
      <sz val="24"/>
      <color theme="1"/>
      <name val="Meiryo UI"/>
      <family val="3"/>
      <charset val="128"/>
    </font>
    <font>
      <u/>
      <sz val="16"/>
      <name val="MS PGothic"/>
      <family val="3"/>
      <charset val="128"/>
    </font>
    <font>
      <u/>
      <sz val="16"/>
      <name val="MS PGothic"/>
      <family val="2"/>
    </font>
    <font>
      <u/>
      <sz val="18"/>
      <name val="MS PGothic"/>
      <family val="3"/>
      <charset val="128"/>
    </font>
    <font>
      <u/>
      <sz val="18"/>
      <name val="MS PGothic"/>
      <family val="2"/>
    </font>
    <font>
      <u/>
      <sz val="20"/>
      <name val="Meiryo UI"/>
      <family val="3"/>
      <charset val="128"/>
    </font>
    <font>
      <u/>
      <sz val="20"/>
      <color theme="1"/>
      <name val="Meiryo UI"/>
      <family val="3"/>
      <charset val="128"/>
    </font>
    <font>
      <b/>
      <i/>
      <u/>
      <sz val="19"/>
      <name val="Trebuchet MS"/>
      <family val="2"/>
    </font>
    <font>
      <u/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auto="1"/>
      </left>
      <right/>
      <top/>
      <bottom/>
      <diagonal/>
    </border>
  </borders>
  <cellStyleXfs count="16">
    <xf numFmtId="0" fontId="0" fillId="0" borderId="0">
      <alignment vertical="center"/>
    </xf>
    <xf numFmtId="0" fontId="1" fillId="0" borderId="0"/>
    <xf numFmtId="0" fontId="27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5" fillId="0" borderId="0"/>
  </cellStyleXfs>
  <cellXfs count="15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9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23" fillId="0" borderId="0" xfId="1" applyFont="1" applyAlignment="1">
      <alignment vertical="center"/>
    </xf>
    <xf numFmtId="0" fontId="20" fillId="0" borderId="8" xfId="1" applyFont="1" applyBorder="1" applyAlignment="1">
      <alignment horizontal="center" vertical="center"/>
    </xf>
    <xf numFmtId="0" fontId="28" fillId="0" borderId="0" xfId="1" applyFont="1" applyBorder="1" applyAlignment="1">
      <alignment horizontal="left" vertical="center"/>
    </xf>
    <xf numFmtId="179" fontId="21" fillId="0" borderId="0" xfId="1" applyNumberFormat="1" applyFont="1" applyFill="1" applyBorder="1" applyAlignment="1" applyProtection="1">
      <alignment horizontal="center" vertical="center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1" fillId="0" borderId="0" xfId="1" applyNumberFormat="1" applyFont="1" applyFill="1" applyBorder="1" applyAlignment="1" applyProtection="1">
      <alignment horizontal="center" vertical="center" shrinkToFit="1"/>
      <protection locked="0"/>
    </xf>
    <xf numFmtId="176" fontId="13" fillId="0" borderId="0" xfId="1" applyNumberFormat="1" applyFont="1" applyFill="1" applyBorder="1" applyAlignment="1">
      <alignment vertical="center"/>
    </xf>
    <xf numFmtId="179" fontId="21" fillId="0" borderId="18" xfId="1" applyNumberFormat="1" applyFont="1" applyFill="1" applyBorder="1" applyAlignment="1" applyProtection="1">
      <alignment horizontal="center" vertical="center"/>
      <protection locked="0"/>
    </xf>
    <xf numFmtId="179" fontId="21" fillId="0" borderId="23" xfId="1" applyNumberFormat="1" applyFont="1" applyFill="1" applyBorder="1" applyAlignment="1" applyProtection="1">
      <alignment horizontal="center" vertical="center" shrinkToFit="1"/>
      <protection locked="0"/>
    </xf>
    <xf numFmtId="179" fontId="21" fillId="0" borderId="25" xfId="1" applyNumberFormat="1" applyFont="1" applyFill="1" applyBorder="1" applyAlignment="1" applyProtection="1">
      <alignment horizontal="center" vertical="center"/>
      <protection locked="0"/>
    </xf>
    <xf numFmtId="179" fontId="21" fillId="0" borderId="26" xfId="1" applyNumberFormat="1" applyFont="1" applyFill="1" applyBorder="1" applyAlignment="1" applyProtection="1">
      <alignment horizontal="center" vertical="center" shrinkToFit="1"/>
      <protection locked="0"/>
    </xf>
    <xf numFmtId="177" fontId="20" fillId="3" borderId="29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21" fillId="0" borderId="0" xfId="0" applyFont="1" applyBorder="1">
      <alignment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8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0" fontId="31" fillId="0" borderId="4" xfId="1" applyFont="1" applyBorder="1" applyAlignment="1">
      <alignment horizontal="left" vertical="center"/>
    </xf>
    <xf numFmtId="0" fontId="32" fillId="0" borderId="0" xfId="1" applyFont="1" applyFill="1" applyBorder="1" applyAlignment="1">
      <alignment vertical="center"/>
    </xf>
    <xf numFmtId="0" fontId="31" fillId="0" borderId="0" xfId="1" applyFont="1" applyBorder="1" applyAlignment="1">
      <alignment horizontal="left" vertical="center"/>
    </xf>
    <xf numFmtId="0" fontId="31" fillId="0" borderId="0" xfId="1" applyFont="1" applyBorder="1" applyAlignment="1">
      <alignment vertical="center"/>
    </xf>
    <xf numFmtId="0" fontId="31" fillId="0" borderId="5" xfId="1" applyFont="1" applyBorder="1" applyAlignment="1">
      <alignment horizontal="right" vertical="center"/>
    </xf>
    <xf numFmtId="0" fontId="31" fillId="0" borderId="6" xfId="1" applyFont="1" applyBorder="1" applyAlignment="1">
      <alignment horizontal="left" vertical="center"/>
    </xf>
    <xf numFmtId="0" fontId="32" fillId="0" borderId="1" xfId="1" applyFont="1" applyFill="1" applyBorder="1" applyAlignment="1">
      <alignment vertical="center"/>
    </xf>
    <xf numFmtId="0" fontId="31" fillId="0" borderId="1" xfId="1" applyFont="1" applyBorder="1" applyAlignment="1">
      <alignment horizontal="left" vertical="center"/>
    </xf>
    <xf numFmtId="0" fontId="31" fillId="0" borderId="1" xfId="1" applyFont="1" applyBorder="1" applyAlignment="1">
      <alignment vertical="center"/>
    </xf>
    <xf numFmtId="0" fontId="31" fillId="0" borderId="7" xfId="1" applyFont="1" applyBorder="1" applyAlignment="1">
      <alignment horizontal="right" vertical="center"/>
    </xf>
    <xf numFmtId="0" fontId="31" fillId="0" borderId="12" xfId="0" applyFont="1" applyBorder="1" applyAlignment="1">
      <alignment vertical="center"/>
    </xf>
    <xf numFmtId="0" fontId="33" fillId="0" borderId="12" xfId="0" applyFont="1" applyBorder="1" applyAlignment="1"/>
    <xf numFmtId="0" fontId="33" fillId="0" borderId="3" xfId="0" applyFont="1" applyBorder="1" applyAlignment="1"/>
    <xf numFmtId="0" fontId="31" fillId="0" borderId="6" xfId="1" applyFont="1" applyFill="1" applyBorder="1" applyAlignment="1">
      <alignment horizontal="left" vertical="center"/>
    </xf>
    <xf numFmtId="0" fontId="33" fillId="0" borderId="1" xfId="0" applyFont="1" applyBorder="1">
      <alignment vertical="center"/>
    </xf>
    <xf numFmtId="0" fontId="33" fillId="0" borderId="7" xfId="0" applyFont="1" applyBorder="1">
      <alignment vertical="center"/>
    </xf>
    <xf numFmtId="0" fontId="21" fillId="0" borderId="0" xfId="1" applyFont="1" applyFill="1" applyBorder="1" applyAlignment="1">
      <alignment vertical="center"/>
    </xf>
    <xf numFmtId="177" fontId="13" fillId="3" borderId="29" xfId="1" applyNumberFormat="1" applyFont="1" applyFill="1" applyBorder="1" applyAlignment="1">
      <alignment horizontal="center" vertical="center"/>
    </xf>
    <xf numFmtId="0" fontId="22" fillId="0" borderId="22" xfId="1" applyFont="1" applyBorder="1" applyAlignment="1">
      <alignment vertical="center"/>
    </xf>
    <xf numFmtId="0" fontId="22" fillId="0" borderId="18" xfId="1" applyFont="1" applyBorder="1" applyAlignment="1">
      <alignment horizontal="center" vertical="center"/>
    </xf>
    <xf numFmtId="179" fontId="21" fillId="0" borderId="18" xfId="1" applyNumberFormat="1" applyFont="1" applyBorder="1" applyAlignment="1" applyProtection="1">
      <alignment horizontal="center" vertical="center"/>
      <protection locked="0"/>
    </xf>
    <xf numFmtId="179" fontId="21" fillId="0" borderId="18" xfId="1" applyNumberFormat="1" applyFont="1" applyBorder="1" applyAlignment="1">
      <alignment horizontal="center" vertical="center"/>
    </xf>
    <xf numFmtId="179" fontId="21" fillId="0" borderId="23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vertical="center"/>
    </xf>
    <xf numFmtId="0" fontId="22" fillId="0" borderId="25" xfId="1" applyFont="1" applyBorder="1" applyAlignment="1">
      <alignment horizontal="center" vertical="center"/>
    </xf>
    <xf numFmtId="179" fontId="21" fillId="0" borderId="25" xfId="1" applyNumberFormat="1" applyFont="1" applyBorder="1" applyAlignment="1" applyProtection="1">
      <alignment horizontal="center" vertical="center"/>
      <protection locked="0"/>
    </xf>
    <xf numFmtId="179" fontId="21" fillId="0" borderId="25" xfId="1" applyNumberFormat="1" applyFont="1" applyBorder="1" applyAlignment="1">
      <alignment horizontal="center" vertical="center"/>
    </xf>
    <xf numFmtId="179" fontId="21" fillId="0" borderId="26" xfId="1" applyNumberFormat="1" applyFont="1" applyBorder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22" fillId="0" borderId="0" xfId="1" applyFont="1" applyBorder="1" applyAlignment="1">
      <alignment horizontal="center" vertical="center"/>
    </xf>
    <xf numFmtId="179" fontId="21" fillId="0" borderId="0" xfId="1" applyNumberFormat="1" applyFont="1" applyBorder="1" applyAlignment="1" applyProtection="1">
      <alignment horizontal="center" vertical="center"/>
      <protection locked="0"/>
    </xf>
    <xf numFmtId="179" fontId="21" fillId="0" borderId="0" xfId="1" applyNumberFormat="1" applyFont="1" applyBorder="1" applyAlignment="1">
      <alignment horizontal="center" vertical="center"/>
    </xf>
    <xf numFmtId="0" fontId="22" fillId="0" borderId="19" xfId="1" applyFont="1" applyBorder="1" applyAlignment="1">
      <alignment vertical="center"/>
    </xf>
    <xf numFmtId="0" fontId="22" fillId="0" borderId="20" xfId="1" applyFont="1" applyBorder="1" applyAlignment="1">
      <alignment horizontal="center" vertical="center"/>
    </xf>
    <xf numFmtId="179" fontId="21" fillId="0" borderId="20" xfId="1" applyNumberFormat="1" applyFont="1" applyBorder="1" applyAlignment="1" applyProtection="1">
      <alignment horizontal="center" vertical="center"/>
      <protection locked="0"/>
    </xf>
    <xf numFmtId="179" fontId="21" fillId="0" borderId="20" xfId="1" applyNumberFormat="1" applyFont="1" applyBorder="1" applyAlignment="1">
      <alignment horizontal="center" vertical="center"/>
    </xf>
    <xf numFmtId="179" fontId="21" fillId="0" borderId="20" xfId="1" applyNumberFormat="1" applyFont="1" applyFill="1" applyBorder="1" applyAlignment="1" applyProtection="1">
      <alignment horizontal="center" vertical="center"/>
      <protection locked="0"/>
    </xf>
    <xf numFmtId="179" fontId="21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31" fillId="0" borderId="27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left" vertical="center" wrapText="1"/>
    </xf>
    <xf numFmtId="0" fontId="31" fillId="0" borderId="12" xfId="1" applyFont="1" applyFill="1" applyBorder="1" applyAlignment="1">
      <alignment horizontal="left" vertical="center" wrapText="1"/>
    </xf>
    <xf numFmtId="0" fontId="20" fillId="0" borderId="0" xfId="1" applyFont="1" applyFill="1" applyBorder="1" applyAlignment="1">
      <alignment horizontal="center" vertical="center"/>
    </xf>
    <xf numFmtId="177" fontId="13" fillId="3" borderId="29" xfId="1" applyNumberFormat="1" applyFont="1" applyFill="1" applyBorder="1" applyAlignment="1">
      <alignment horizontal="center" vertical="center"/>
    </xf>
    <xf numFmtId="178" fontId="13" fillId="3" borderId="29" xfId="1" applyNumberFormat="1" applyFont="1" applyFill="1" applyBorder="1" applyAlignment="1">
      <alignment horizontal="center" vertical="center"/>
    </xf>
    <xf numFmtId="178" fontId="13" fillId="3" borderId="30" xfId="1" applyNumberFormat="1" applyFont="1" applyFill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18" fillId="3" borderId="19" xfId="1" applyNumberFormat="1" applyFont="1" applyFill="1" applyBorder="1" applyAlignment="1">
      <alignment horizontal="center" vertical="center" wrapText="1"/>
    </xf>
    <xf numFmtId="0" fontId="18" fillId="3" borderId="22" xfId="1" applyNumberFormat="1" applyFont="1" applyFill="1" applyBorder="1" applyAlignment="1">
      <alignment horizontal="center" vertical="center" wrapText="1"/>
    </xf>
    <xf numFmtId="0" fontId="18" fillId="3" borderId="28" xfId="1" applyNumberFormat="1" applyFont="1" applyFill="1" applyBorder="1" applyAlignment="1">
      <alignment horizontal="center" vertical="center" wrapText="1"/>
    </xf>
    <xf numFmtId="0" fontId="18" fillId="3" borderId="2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8" fillId="3" borderId="29" xfId="1" applyNumberFormat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20" fillId="3" borderId="18" xfId="1" applyFont="1" applyFill="1" applyBorder="1" applyAlignment="1">
      <alignment horizontal="center" vertical="center"/>
    </xf>
    <xf numFmtId="0" fontId="20" fillId="3" borderId="23" xfId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/>
    </xf>
    <xf numFmtId="0" fontId="31" fillId="0" borderId="14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1" fillId="0" borderId="16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20" fillId="3" borderId="18" xfId="1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0" fontId="37" fillId="0" borderId="0" xfId="1" applyFont="1" applyAlignment="1"/>
    <xf numFmtId="0" fontId="37" fillId="0" borderId="0" xfId="1" applyFont="1" applyBorder="1" applyAlignment="1"/>
    <xf numFmtId="0" fontId="37" fillId="0" borderId="0" xfId="1" applyFont="1"/>
    <xf numFmtId="0" fontId="37" fillId="0" borderId="0" xfId="1" applyFont="1" applyBorder="1"/>
    <xf numFmtId="0" fontId="38" fillId="0" borderId="0" xfId="1" applyFont="1" applyAlignment="1"/>
    <xf numFmtId="0" fontId="38" fillId="0" borderId="0" xfId="1" applyFont="1" applyBorder="1" applyAlignment="1"/>
    <xf numFmtId="0" fontId="39" fillId="0" borderId="0" xfId="1" applyFont="1" applyFill="1" applyAlignment="1">
      <alignment vertical="center"/>
    </xf>
    <xf numFmtId="0" fontId="39" fillId="0" borderId="0" xfId="1" applyFont="1" applyFill="1" applyBorder="1" applyAlignment="1">
      <alignment vertical="center"/>
    </xf>
    <xf numFmtId="0" fontId="37" fillId="0" borderId="0" xfId="1" applyFont="1" applyFill="1" applyAlignment="1">
      <alignment vertical="center"/>
    </xf>
    <xf numFmtId="0" fontId="37" fillId="0" borderId="0" xfId="1" applyFont="1" applyFill="1" applyBorder="1" applyAlignment="1">
      <alignment vertical="center"/>
    </xf>
    <xf numFmtId="0" fontId="40" fillId="0" borderId="0" xfId="1" applyFont="1" applyFill="1" applyAlignment="1">
      <alignment vertical="center"/>
    </xf>
    <xf numFmtId="0" fontId="41" fillId="0" borderId="31" xfId="0" applyFont="1" applyBorder="1" applyAlignment="1">
      <alignment horizontal="left" vertical="top" wrapText="1"/>
    </xf>
    <xf numFmtId="0" fontId="43" fillId="0" borderId="31" xfId="0" applyFont="1" applyBorder="1" applyAlignment="1">
      <alignment horizontal="center" vertical="top" wrapText="1"/>
    </xf>
    <xf numFmtId="0" fontId="41" fillId="0" borderId="31" xfId="12" applyFont="1" applyFill="1" applyBorder="1" applyAlignment="1">
      <alignment horizontal="left" vertical="top" wrapText="1"/>
    </xf>
    <xf numFmtId="0" fontId="45" fillId="4" borderId="29" xfId="14" applyFont="1" applyFill="1" applyBorder="1" applyAlignment="1">
      <alignment horizontal="left" vertical="center"/>
    </xf>
    <xf numFmtId="0" fontId="46" fillId="0" borderId="33" xfId="14" applyFont="1" applyBorder="1" applyAlignment="1">
      <alignment horizontal="left" vertical="center"/>
    </xf>
    <xf numFmtId="0" fontId="40" fillId="0" borderId="0" xfId="1" applyFont="1" applyFill="1" applyBorder="1" applyAlignment="1">
      <alignment vertical="center"/>
    </xf>
    <xf numFmtId="0" fontId="43" fillId="0" borderId="32" xfId="0" applyFont="1" applyBorder="1" applyAlignment="1">
      <alignment vertical="top" wrapText="1"/>
    </xf>
    <xf numFmtId="0" fontId="43" fillId="0" borderId="32" xfId="12" applyFont="1" applyFill="1" applyBorder="1" applyAlignment="1">
      <alignment vertical="top" wrapText="1"/>
    </xf>
    <xf numFmtId="0" fontId="43" fillId="0" borderId="31" xfId="0" applyFont="1" applyBorder="1" applyAlignment="1">
      <alignment horizontal="left" vertical="top" wrapText="1" indent="4"/>
    </xf>
    <xf numFmtId="0" fontId="47" fillId="0" borderId="31" xfId="0" applyFont="1" applyBorder="1" applyAlignment="1">
      <alignment horizontal="center" vertical="top" wrapText="1"/>
    </xf>
    <xf numFmtId="0" fontId="43" fillId="0" borderId="31" xfId="12" applyFont="1" applyFill="1" applyBorder="1" applyAlignment="1">
      <alignment horizontal="left" vertical="top" wrapText="1" indent="4"/>
    </xf>
    <xf numFmtId="0" fontId="43" fillId="0" borderId="31" xfId="0" applyFont="1" applyBorder="1" applyAlignment="1">
      <alignment horizontal="left" vertical="top" wrapText="1" indent="3"/>
    </xf>
    <xf numFmtId="0" fontId="43" fillId="0" borderId="32" xfId="12" applyFont="1" applyFill="1" applyBorder="1" applyAlignment="1">
      <alignment horizontal="left" vertical="top" wrapText="1" indent="3"/>
    </xf>
    <xf numFmtId="0" fontId="43" fillId="0" borderId="0" xfId="12" applyFont="1" applyFill="1" applyBorder="1" applyAlignment="1">
      <alignment horizontal="left" vertical="top" wrapText="1" indent="4"/>
    </xf>
    <xf numFmtId="0" fontId="45" fillId="4" borderId="0" xfId="14" applyFont="1" applyFill="1" applyBorder="1" applyAlignment="1">
      <alignment horizontal="left" vertical="center"/>
    </xf>
    <xf numFmtId="0" fontId="46" fillId="0" borderId="0" xfId="14" applyFont="1" applyBorder="1" applyAlignment="1">
      <alignment horizontal="left" vertical="center"/>
    </xf>
    <xf numFmtId="0" fontId="48" fillId="0" borderId="0" xfId="0" applyFont="1">
      <alignment vertical="center"/>
    </xf>
    <xf numFmtId="0" fontId="48" fillId="0" borderId="0" xfId="0" applyFont="1" applyBorder="1">
      <alignment vertical="center"/>
    </xf>
    <xf numFmtId="0" fontId="43" fillId="0" borderId="31" xfId="12" applyFont="1" applyFill="1" applyBorder="1" applyAlignment="1">
      <alignment horizontal="left" vertical="top" wrapText="1" indent="5"/>
    </xf>
    <xf numFmtId="0" fontId="43" fillId="0" borderId="31" xfId="12" applyFont="1" applyFill="1" applyBorder="1" applyAlignment="1">
      <alignment horizontal="center" vertical="top" wrapText="1"/>
    </xf>
    <xf numFmtId="0" fontId="43" fillId="0" borderId="31" xfId="12" applyFont="1" applyFill="1" applyBorder="1" applyAlignment="1">
      <alignment horizontal="left" vertical="top" wrapText="1" indent="2"/>
    </xf>
    <xf numFmtId="0" fontId="47" fillId="0" borderId="31" xfId="12" applyFont="1" applyFill="1" applyBorder="1" applyAlignment="1">
      <alignment horizontal="center" vertical="top" wrapText="1"/>
    </xf>
  </cellXfs>
  <cellStyles count="16">
    <cellStyle name="Normal 25 2 2" xfId="9" xr:uid="{00000000-0005-0000-0000-000000000000}"/>
    <cellStyle name="Normal 25 2 2 2" xfId="10" xr:uid="{00000000-0005-0000-0000-000001000000}"/>
    <cellStyle name="Normal_7_7" xfId="8" xr:uid="{00000000-0005-0000-0000-000002000000}"/>
    <cellStyle name="標準" xfId="0" builtinId="0"/>
    <cellStyle name="標準 15" xfId="11" xr:uid="{00000000-0005-0000-0000-000004000000}"/>
    <cellStyle name="標準 2" xfId="1" xr:uid="{00000000-0005-0000-0000-000005000000}"/>
    <cellStyle name="標準 29" xfId="14" xr:uid="{C05DD108-C875-4C49-A4A5-78F3AF055483}"/>
    <cellStyle name="標準 3" xfId="12" xr:uid="{CF58DA66-2FBD-43A8-A785-836E677478DE}"/>
    <cellStyle name="標準 4" xfId="13" xr:uid="{387CF7C5-6AB9-4956-B620-02A8C0858828}"/>
    <cellStyle name="標準 5" xfId="15" xr:uid="{88A976EE-7793-4D61-B277-2F73CC4A3744}"/>
    <cellStyle name="標準 9 2 2 2 2 2 2" xfId="2" xr:uid="{00000000-0005-0000-0000-000006000000}"/>
    <cellStyle name="콤마 [0]_HMMREQ~1" xfId="3" xr:uid="{00000000-0005-0000-0000-000007000000}"/>
    <cellStyle name="콤마_HMMREQ~1" xfId="4" xr:uid="{00000000-0005-0000-0000-000008000000}"/>
    <cellStyle name="통화 [0]_HMMREQ~1" xfId="5" xr:uid="{00000000-0005-0000-0000-000009000000}"/>
    <cellStyle name="통화_HMMREQ~1" xfId="6" xr:uid="{00000000-0005-0000-0000-00000A000000}"/>
    <cellStyle name="표준_HMMREQ~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14</xdr:col>
      <xdr:colOff>512449</xdr:colOff>
      <xdr:row>10</xdr:row>
      <xdr:rowOff>402908</xdr:rowOff>
    </xdr:from>
    <xdr:to>
      <xdr:col>19</xdr:col>
      <xdr:colOff>778191</xdr:colOff>
      <xdr:row>27</xdr:row>
      <xdr:rowOff>286704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9014762" y="6022658"/>
          <a:ext cx="7409492" cy="995648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59638" cy="1071562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83250"/>
          <a:ext cx="1359638" cy="1071562"/>
        </a:xfrm>
        <a:prstGeom prst="rect">
          <a:avLst/>
        </a:prstGeom>
      </xdr:spPr>
    </xdr:pic>
    <xdr:clientData/>
  </xdr:oneCellAnchor>
  <xdr:twoCellAnchor editAs="absolute">
    <xdr:from>
      <xdr:col>14</xdr:col>
      <xdr:colOff>516256</xdr:colOff>
      <xdr:row>41</xdr:row>
      <xdr:rowOff>377191</xdr:rowOff>
    </xdr:from>
    <xdr:to>
      <xdr:col>19</xdr:col>
      <xdr:colOff>783903</xdr:colOff>
      <xdr:row>56</xdr:row>
      <xdr:rowOff>630558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9014759" y="23308629"/>
          <a:ext cx="7426637" cy="998029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6</xdr:col>
      <xdr:colOff>519120</xdr:colOff>
      <xdr:row>2</xdr:row>
      <xdr:rowOff>238123</xdr:rowOff>
    </xdr:from>
    <xdr:ext cx="4267191" cy="1643061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258683" y="1500186"/>
          <a:ext cx="4267191" cy="164306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95251</xdr:colOff>
      <xdr:row>3</xdr:row>
      <xdr:rowOff>23814</xdr:rowOff>
    </xdr:from>
    <xdr:to>
      <xdr:col>3</xdr:col>
      <xdr:colOff>23812</xdr:colOff>
      <xdr:row>4</xdr:row>
      <xdr:rowOff>190499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5251" y="1804989"/>
          <a:ext cx="7872411" cy="101441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Chennai, India                     </a:t>
          </a:r>
          <a:endParaRPr kumimoji="1" lang="en-US" altLang="ja-JP" sz="32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440054</xdr:colOff>
      <xdr:row>3</xdr:row>
      <xdr:rowOff>617220</xdr:rowOff>
    </xdr:from>
    <xdr:to>
      <xdr:col>19</xdr:col>
      <xdr:colOff>7618</xdr:colOff>
      <xdr:row>10</xdr:row>
      <xdr:rowOff>23812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9510057" y="2571750"/>
          <a:ext cx="6145529" cy="3068002"/>
          <a:chOff x="29147532" y="942480"/>
          <a:chExt cx="9302750" cy="5859056"/>
        </a:xfrm>
      </xdr:grpSpPr>
      <xdr:sp macro="" textlink="">
        <xdr:nvSpPr>
          <xdr:cNvPr id="43" name="円/楕円 1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29147532" y="942480"/>
            <a:ext cx="9302750" cy="444500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29995615" y="2319037"/>
            <a:ext cx="7895615" cy="4482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twoCellAnchor editAs="oneCell">
    <xdr:from>
      <xdr:col>10</xdr:col>
      <xdr:colOff>1791882</xdr:colOff>
      <xdr:row>1</xdr:row>
      <xdr:rowOff>281941</xdr:rowOff>
    </xdr:from>
    <xdr:to>
      <xdr:col>13</xdr:col>
      <xdr:colOff>92208</xdr:colOff>
      <xdr:row>5</xdr:row>
      <xdr:rowOff>190500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7945" y="1163004"/>
          <a:ext cx="2022696" cy="207549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29</xdr:row>
      <xdr:rowOff>0</xdr:rowOff>
    </xdr:from>
    <xdr:ext cx="1143000" cy="908761"/>
    <xdr:pic>
      <xdr:nvPicPr>
        <xdr:cNvPr id="52" name="図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143000" cy="900824"/>
    <xdr:pic>
      <xdr:nvPicPr>
        <xdr:cNvPr id="53" name="図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143000" cy="900824"/>
    <xdr:pic>
      <xdr:nvPicPr>
        <xdr:cNvPr id="54" name="図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59638" cy="1071562"/>
    <xdr:pic>
      <xdr:nvPicPr>
        <xdr:cNvPr id="55" name="図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359638" cy="107156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32</xdr:row>
      <xdr:rowOff>1</xdr:rowOff>
    </xdr:from>
    <xdr:to>
      <xdr:col>2</xdr:col>
      <xdr:colOff>1071562</xdr:colOff>
      <xdr:row>34</xdr:row>
      <xdr:rowOff>0</xdr:rowOff>
    </xdr:to>
    <xdr:sp macro="" textlink="">
      <xdr:nvSpPr>
        <xdr:cNvPr id="56" name="角丸四角形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0" y="20031076"/>
          <a:ext cx="7615237" cy="108584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</a:t>
          </a:r>
          <a:r>
            <a:rPr kumimoji="1" lang="ja-JP" altLang="en-US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 Delhi, India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    </a:t>
          </a:r>
          <a:endParaRPr kumimoji="1" lang="en-US" altLang="ja-JP" sz="32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311467</xdr:colOff>
      <xdr:row>36</xdr:row>
      <xdr:rowOff>404813</xdr:rowOff>
    </xdr:from>
    <xdr:to>
      <xdr:col>18</xdr:col>
      <xdr:colOff>1615441</xdr:colOff>
      <xdr:row>42</xdr:row>
      <xdr:rowOff>0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19387185" y="20760691"/>
          <a:ext cx="6235066" cy="2646997"/>
          <a:chOff x="28678862" y="993579"/>
          <a:chExt cx="9302750" cy="5062879"/>
        </a:xfrm>
      </xdr:grpSpPr>
      <xdr:sp macro="" textlink="">
        <xdr:nvSpPr>
          <xdr:cNvPr id="59" name="円/楕円 1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28678862" y="993579"/>
            <a:ext cx="9302750" cy="4445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29717726" y="2309643"/>
            <a:ext cx="7466504" cy="37468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  <xdr:oneCellAnchor>
    <xdr:from>
      <xdr:col>10</xdr:col>
      <xdr:colOff>1905001</xdr:colOff>
      <xdr:row>30</xdr:row>
      <xdr:rowOff>666749</xdr:rowOff>
    </xdr:from>
    <xdr:ext cx="3333749" cy="1928813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740314" y="19026187"/>
          <a:ext cx="3333749" cy="19288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3</xdr:col>
      <xdr:colOff>238124</xdr:colOff>
      <xdr:row>32</xdr:row>
      <xdr:rowOff>190500</xdr:rowOff>
    </xdr:from>
    <xdr:ext cx="4191000" cy="625812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181974" y="20221575"/>
          <a:ext cx="4191000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chemeClr val="accent2"/>
              </a:solidFill>
            </a:rPr>
            <a:t>※NHAVA SHEVA</a:t>
          </a:r>
          <a:r>
            <a:rPr kumimoji="1" lang="ja-JP" altLang="en-US" sz="3200">
              <a:solidFill>
                <a:schemeClr val="accent2"/>
              </a:solidFill>
            </a:rPr>
            <a:t>経由</a:t>
          </a:r>
        </a:p>
      </xdr:txBody>
    </xdr:sp>
    <xdr:clientData/>
  </xdr:oneCellAnchor>
  <xdr:twoCellAnchor editAs="oneCell">
    <xdr:from>
      <xdr:col>8</xdr:col>
      <xdr:colOff>82070</xdr:colOff>
      <xdr:row>30</xdr:row>
      <xdr:rowOff>642940</xdr:rowOff>
    </xdr:from>
    <xdr:to>
      <xdr:col>10</xdr:col>
      <xdr:colOff>324898</xdr:colOff>
      <xdr:row>36</xdr:row>
      <xdr:rowOff>56198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9508" y="19002378"/>
          <a:ext cx="2279273" cy="2047873"/>
        </a:xfrm>
        <a:prstGeom prst="rect">
          <a:avLst/>
        </a:prstGeom>
      </xdr:spPr>
    </xdr:pic>
    <xdr:clientData/>
  </xdr:twoCellAnchor>
  <xdr:twoCellAnchor editAs="absolute">
    <xdr:from>
      <xdr:col>13</xdr:col>
      <xdr:colOff>324802</xdr:colOff>
      <xdr:row>232</xdr:row>
      <xdr:rowOff>130491</xdr:rowOff>
    </xdr:from>
    <xdr:to>
      <xdr:col>18</xdr:col>
      <xdr:colOff>1203959</xdr:colOff>
      <xdr:row>287</xdr:row>
      <xdr:rowOff>58448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0288250" y="64365187"/>
          <a:ext cx="7686674" cy="907862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U60"/>
  <sheetViews>
    <sheetView tabSelected="1" view="pageBreakPreview" topLeftCell="A7" zoomScale="40" zoomScaleNormal="40" zoomScaleSheetLayoutView="40" zoomScalePageLayoutView="40" workbookViewId="0">
      <selection activeCell="X46" sqref="X46"/>
    </sheetView>
  </sheetViews>
  <sheetFormatPr defaultRowHeight="13.2"/>
  <cols>
    <col min="1" max="1" width="68.33203125" customWidth="1"/>
    <col min="2" max="2" width="32" bestFit="1" customWidth="1"/>
    <col min="3" max="3" width="18.33203125" customWidth="1"/>
    <col min="4" max="4" width="8.33203125" customWidth="1"/>
    <col min="5" max="5" width="18.33203125" customWidth="1"/>
    <col min="6" max="6" width="8.33203125" customWidth="1"/>
    <col min="7" max="7" width="18.33203125" customWidth="1"/>
    <col min="8" max="8" width="8.33203125" customWidth="1"/>
    <col min="9" max="9" width="18.33203125" customWidth="1"/>
    <col min="10" max="10" width="8.33203125" customWidth="1"/>
    <col min="11" max="11" width="27.109375" customWidth="1"/>
    <col min="12" max="12" width="8.77734375" customWidth="1"/>
    <col min="13" max="13" width="18.33203125" customWidth="1"/>
    <col min="14" max="15" width="8.33203125" customWidth="1"/>
    <col min="16" max="19" width="24" customWidth="1"/>
    <col min="20" max="20" width="12.6640625" customWidth="1"/>
    <col min="21" max="21" width="14.77734375" customWidth="1"/>
    <col min="25" max="25" width="8.88671875" style="148" hidden="1" customWidth="1"/>
    <col min="26" max="39" width="9" style="148" hidden="1" customWidth="1"/>
    <col min="40" max="40" width="9" style="149" hidden="1" customWidth="1"/>
    <col min="41" max="41" width="9" style="148" hidden="1" customWidth="1"/>
    <col min="42" max="43" width="8.88671875" style="148" hidden="1" customWidth="1"/>
    <col min="44" max="49" width="8.88671875" customWidth="1"/>
  </cols>
  <sheetData>
    <row r="1" spans="1:43" s="4" customFormat="1" ht="69.75" customHeigh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19" t="s">
        <v>14</v>
      </c>
      <c r="P1" s="119"/>
      <c r="Q1" s="119"/>
      <c r="R1" s="119"/>
      <c r="S1" s="119"/>
      <c r="T1" s="3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2"/>
      <c r="AO1" s="121"/>
      <c r="AP1" s="121"/>
      <c r="AQ1" s="121"/>
    </row>
    <row r="2" spans="1:43" s="5" customFormat="1" ht="30" customHeight="1"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4"/>
      <c r="AO2" s="123"/>
      <c r="AP2" s="123"/>
      <c r="AQ2" s="123"/>
    </row>
    <row r="3" spans="1:43" s="4" customFormat="1" ht="54" customHeight="1">
      <c r="A3" s="6"/>
      <c r="B3" s="7"/>
      <c r="C3" s="7"/>
      <c r="D3" s="7"/>
      <c r="F3" s="7"/>
      <c r="G3" s="20"/>
      <c r="H3" s="7"/>
      <c r="I3" s="7"/>
      <c r="J3" s="7"/>
      <c r="K3" s="7"/>
      <c r="L3" s="7"/>
      <c r="M3" s="7"/>
      <c r="N3" s="7"/>
      <c r="O3" s="7"/>
      <c r="P3" s="8"/>
      <c r="Q3" s="9" t="s">
        <v>1</v>
      </c>
      <c r="R3" s="32">
        <v>46227</v>
      </c>
      <c r="S3" s="24" t="s">
        <v>28</v>
      </c>
      <c r="T3" s="7"/>
      <c r="U3" s="7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2"/>
      <c r="AO3" s="121"/>
      <c r="AP3" s="121"/>
      <c r="AQ3" s="121"/>
    </row>
    <row r="4" spans="1:43" s="4" customFormat="1" ht="66.75" customHeight="1">
      <c r="A4" s="6"/>
      <c r="B4" s="7"/>
      <c r="C4" s="7"/>
      <c r="D4" s="7"/>
      <c r="F4" s="7"/>
      <c r="G4" s="20"/>
      <c r="H4" s="7"/>
      <c r="I4" s="7"/>
      <c r="J4" s="7"/>
      <c r="K4" s="7"/>
      <c r="L4" s="7"/>
      <c r="M4" s="7"/>
      <c r="N4" s="7"/>
      <c r="O4" s="7"/>
      <c r="P4" s="8"/>
      <c r="Q4" s="9"/>
      <c r="R4" s="32"/>
      <c r="S4" s="32"/>
      <c r="T4" s="7"/>
      <c r="U4" s="7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2"/>
      <c r="AO4" s="121"/>
      <c r="AP4" s="121"/>
      <c r="AQ4" s="121"/>
    </row>
    <row r="5" spans="1:43" s="4" customFormat="1" ht="20.100000000000001" customHeight="1">
      <c r="A5" s="6"/>
      <c r="B5" s="7"/>
      <c r="C5" s="7"/>
      <c r="D5" s="7"/>
      <c r="F5" s="7"/>
      <c r="G5" s="20"/>
      <c r="H5" s="7"/>
      <c r="I5" s="7"/>
      <c r="J5" s="7"/>
      <c r="K5" s="7"/>
      <c r="L5" s="7"/>
      <c r="M5" s="7"/>
      <c r="N5" s="7"/>
      <c r="O5" s="7"/>
      <c r="P5" s="8"/>
      <c r="Q5" s="9"/>
      <c r="R5" s="32"/>
      <c r="S5" s="32"/>
      <c r="T5" s="7"/>
      <c r="U5" s="7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  <c r="AO5" s="121"/>
      <c r="AP5" s="121"/>
      <c r="AQ5" s="121"/>
    </row>
    <row r="6" spans="1:43" s="10" customFormat="1" ht="51.75" customHeight="1">
      <c r="A6" s="35" t="s">
        <v>0</v>
      </c>
      <c r="B6" s="8"/>
      <c r="C6" s="8"/>
      <c r="D6" s="8"/>
      <c r="E6" s="8"/>
      <c r="F6" s="8"/>
      <c r="G6" s="8"/>
      <c r="H6" s="9"/>
      <c r="I6" s="104"/>
      <c r="J6" s="104"/>
      <c r="M6" s="8"/>
      <c r="N6" s="9"/>
      <c r="O6" s="32"/>
      <c r="P6" s="11"/>
      <c r="Q6" s="11"/>
      <c r="R6" s="11"/>
      <c r="S6" s="11"/>
      <c r="T6" s="12"/>
      <c r="U6" s="11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6"/>
      <c r="AO6" s="125"/>
      <c r="AP6" s="125"/>
      <c r="AQ6" s="125"/>
    </row>
    <row r="7" spans="1:43" s="14" customFormat="1" ht="37.5" customHeight="1">
      <c r="A7" s="94" t="s">
        <v>8</v>
      </c>
      <c r="B7" s="97" t="s">
        <v>2</v>
      </c>
      <c r="C7" s="97" t="s">
        <v>3</v>
      </c>
      <c r="D7" s="97"/>
      <c r="E7" s="97"/>
      <c r="F7" s="97"/>
      <c r="G7" s="97" t="s">
        <v>11</v>
      </c>
      <c r="H7" s="97"/>
      <c r="I7" s="97" t="s">
        <v>12</v>
      </c>
      <c r="J7" s="97"/>
      <c r="K7" s="100" t="s">
        <v>4</v>
      </c>
      <c r="L7" s="101"/>
      <c r="M7" s="36"/>
      <c r="N7" s="36"/>
      <c r="O7" s="33"/>
      <c r="P7" s="13"/>
      <c r="Q7" s="13"/>
      <c r="R7" s="13"/>
      <c r="S7" s="13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8"/>
      <c r="AO7" s="127"/>
      <c r="AP7" s="127"/>
      <c r="AQ7" s="127"/>
    </row>
    <row r="8" spans="1:43" s="14" customFormat="1" ht="37.5" customHeight="1">
      <c r="A8" s="95"/>
      <c r="B8" s="98"/>
      <c r="C8" s="115" t="s">
        <v>29</v>
      </c>
      <c r="D8" s="115"/>
      <c r="E8" s="115" t="s">
        <v>30</v>
      </c>
      <c r="F8" s="115"/>
      <c r="G8" s="115" t="s">
        <v>31</v>
      </c>
      <c r="H8" s="115"/>
      <c r="I8" s="115" t="s">
        <v>30</v>
      </c>
      <c r="J8" s="115"/>
      <c r="K8" s="102" t="s">
        <v>15</v>
      </c>
      <c r="L8" s="103"/>
      <c r="M8" s="37"/>
      <c r="N8" s="37"/>
      <c r="O8" s="37"/>
      <c r="P8" s="13"/>
      <c r="Q8" s="13"/>
      <c r="R8" s="13"/>
      <c r="S8" s="13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8"/>
      <c r="AO8" s="127"/>
      <c r="AP8" s="127"/>
      <c r="AQ8" s="127"/>
    </row>
    <row r="9" spans="1:43" s="14" customFormat="1" ht="37.5" customHeight="1">
      <c r="A9" s="95"/>
      <c r="B9" s="98"/>
      <c r="C9" s="115"/>
      <c r="D9" s="115"/>
      <c r="E9" s="115"/>
      <c r="F9" s="115"/>
      <c r="G9" s="115"/>
      <c r="H9" s="115"/>
      <c r="I9" s="115"/>
      <c r="J9" s="115"/>
      <c r="K9" s="102"/>
      <c r="L9" s="103"/>
      <c r="M9" s="37"/>
      <c r="N9" s="37"/>
      <c r="O9" s="37"/>
      <c r="P9" s="13"/>
      <c r="Q9" s="13"/>
      <c r="R9" s="13"/>
      <c r="S9" s="13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8"/>
      <c r="AO9" s="127"/>
      <c r="AP9" s="127"/>
      <c r="AQ9" s="127"/>
    </row>
    <row r="10" spans="1:43" s="14" customFormat="1" ht="37.5" customHeight="1">
      <c r="A10" s="95"/>
      <c r="B10" s="98"/>
      <c r="C10" s="115"/>
      <c r="D10" s="115"/>
      <c r="E10" s="115"/>
      <c r="F10" s="115"/>
      <c r="G10" s="115"/>
      <c r="H10" s="115"/>
      <c r="I10" s="115"/>
      <c r="J10" s="115"/>
      <c r="K10" s="102"/>
      <c r="L10" s="103"/>
      <c r="M10" s="37"/>
      <c r="N10" s="37"/>
      <c r="O10" s="37"/>
      <c r="P10" s="13"/>
      <c r="Q10" s="13"/>
      <c r="R10" s="13"/>
      <c r="S10" s="13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7"/>
      <c r="AP10" s="127"/>
      <c r="AQ10" s="127"/>
    </row>
    <row r="11" spans="1:43" s="15" customFormat="1" ht="37.5" customHeight="1">
      <c r="A11" s="96"/>
      <c r="B11" s="99"/>
      <c r="C11" s="29"/>
      <c r="D11" s="29"/>
      <c r="E11" s="29"/>
      <c r="F11" s="29"/>
      <c r="G11" s="56"/>
      <c r="H11" s="56"/>
      <c r="I11" s="88" t="s">
        <v>13</v>
      </c>
      <c r="J11" s="88"/>
      <c r="K11" s="89" t="s">
        <v>37</v>
      </c>
      <c r="L11" s="90"/>
      <c r="M11" s="38"/>
      <c r="N11" s="38"/>
      <c r="O11" s="34"/>
      <c r="P11" s="13"/>
      <c r="Q11" s="13"/>
      <c r="R11" s="13"/>
      <c r="S11" s="13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 t="s">
        <v>39</v>
      </c>
      <c r="AL11" s="129" t="s">
        <v>40</v>
      </c>
      <c r="AM11" s="129" t="s">
        <v>41</v>
      </c>
      <c r="AN11" s="130"/>
      <c r="AO11" s="129"/>
      <c r="AP11" s="129"/>
      <c r="AQ11" s="129"/>
    </row>
    <row r="12" spans="1:43" s="16" customFormat="1" ht="48.75" customHeight="1">
      <c r="A12" s="57" t="str">
        <f t="shared" ref="A12:A16" si="0">IF(AND(D12="水",F12="木"),AM12,"★"&amp;AM12)</f>
        <v>BEAR MOUNTAIN BRIDGE</v>
      </c>
      <c r="B12" s="58" t="str">
        <f t="shared" ref="B12:B16" si="1">AA12</f>
        <v>137S</v>
      </c>
      <c r="C12" s="59" t="str">
        <f t="shared" ref="C12:C16" si="2">AF12</f>
        <v>7/29</v>
      </c>
      <c r="D12" s="59" t="str">
        <f t="shared" ref="D12:D16" si="3">TEXT(C12,"aaa")</f>
        <v>水</v>
      </c>
      <c r="E12" s="59" t="str">
        <f t="shared" ref="E12:E16" si="4">AG12</f>
        <v>7/30</v>
      </c>
      <c r="F12" s="59" t="str">
        <f t="shared" ref="F12:F16" si="5">TEXT(E12,"aaa")</f>
        <v>木</v>
      </c>
      <c r="G12" s="59" t="str">
        <f t="shared" ref="G12:G16" si="6">AB12</f>
        <v>8/1</v>
      </c>
      <c r="H12" s="59" t="str">
        <f t="shared" ref="H12:H16" si="7">TEXT(G12,"aaa")</f>
        <v>土</v>
      </c>
      <c r="I12" s="59" t="str">
        <f t="shared" ref="I12:I16" si="8">AD12</f>
        <v>8/2</v>
      </c>
      <c r="J12" s="60" t="str">
        <f t="shared" ref="J12:J16" si="9">TEXT(I12,"aaa")</f>
        <v>日</v>
      </c>
      <c r="K12" s="59" t="str">
        <f t="shared" ref="K12:K16" si="10">AH12</f>
        <v>9/5</v>
      </c>
      <c r="L12" s="61" t="str">
        <f t="shared" ref="L12:L16" si="11">TEXT(K12,"aaa")</f>
        <v>土</v>
      </c>
      <c r="M12" s="21"/>
      <c r="N12" s="23"/>
      <c r="O12" s="22"/>
      <c r="Y12" s="131"/>
      <c r="Z12" s="132" t="s">
        <v>43</v>
      </c>
      <c r="AA12" s="133" t="s">
        <v>44</v>
      </c>
      <c r="AB12" s="133" t="s">
        <v>45</v>
      </c>
      <c r="AC12" s="133" t="s">
        <v>46</v>
      </c>
      <c r="AD12" s="133" t="s">
        <v>47</v>
      </c>
      <c r="AE12" s="133" t="s">
        <v>48</v>
      </c>
      <c r="AF12" s="133" t="s">
        <v>49</v>
      </c>
      <c r="AG12" s="133" t="s">
        <v>50</v>
      </c>
      <c r="AH12" s="133" t="s">
        <v>51</v>
      </c>
      <c r="AI12" s="133" t="s">
        <v>52</v>
      </c>
      <c r="AJ12" s="131"/>
      <c r="AK12" s="134" t="s">
        <v>43</v>
      </c>
      <c r="AL12" s="135" t="str">
        <f t="shared" ref="AL12:AL16" si="12">SUBSTITUTE(Z12,"*","")</f>
        <v>BEAR MOUNTAIN BRIDGE</v>
      </c>
      <c r="AM12" s="136" t="str">
        <f t="shared" ref="AM12:AM16" si="13">IF(AL12=AK12,AL12,"※"&amp;AL12)</f>
        <v>BEAR MOUNTAIN BRIDGE</v>
      </c>
      <c r="AN12" s="137"/>
      <c r="AO12" s="131"/>
      <c r="AP12" s="131"/>
      <c r="AQ12" s="131"/>
    </row>
    <row r="13" spans="1:43" s="16" customFormat="1" ht="48.75" customHeight="1">
      <c r="A13" s="57" t="str">
        <f t="shared" si="0"/>
        <v>SPIL KARTINI</v>
      </c>
      <c r="B13" s="58" t="str">
        <f t="shared" si="1"/>
        <v>018S</v>
      </c>
      <c r="C13" s="59" t="str">
        <f t="shared" si="2"/>
        <v>8/5</v>
      </c>
      <c r="D13" s="59" t="str">
        <f t="shared" si="3"/>
        <v>水</v>
      </c>
      <c r="E13" s="59" t="str">
        <f t="shared" si="4"/>
        <v>8/6</v>
      </c>
      <c r="F13" s="59" t="str">
        <f t="shared" si="5"/>
        <v>木</v>
      </c>
      <c r="G13" s="59" t="str">
        <f t="shared" si="6"/>
        <v>8/8</v>
      </c>
      <c r="H13" s="59" t="str">
        <f t="shared" si="7"/>
        <v>土</v>
      </c>
      <c r="I13" s="59" t="str">
        <f t="shared" si="8"/>
        <v>8/9</v>
      </c>
      <c r="J13" s="60" t="str">
        <f t="shared" si="9"/>
        <v>日</v>
      </c>
      <c r="K13" s="59" t="str">
        <f t="shared" si="10"/>
        <v>9/12</v>
      </c>
      <c r="L13" s="61" t="str">
        <f t="shared" si="11"/>
        <v>土</v>
      </c>
      <c r="M13" s="21"/>
      <c r="N13" s="23"/>
      <c r="O13" s="22"/>
      <c r="Y13" s="131"/>
      <c r="Z13" s="138" t="s">
        <v>53</v>
      </c>
      <c r="AA13" s="138" t="s">
        <v>54</v>
      </c>
      <c r="AB13" s="138" t="s">
        <v>55</v>
      </c>
      <c r="AC13" s="138" t="s">
        <v>46</v>
      </c>
      <c r="AD13" s="138" t="s">
        <v>56</v>
      </c>
      <c r="AE13" s="138" t="s">
        <v>57</v>
      </c>
      <c r="AF13" s="138" t="s">
        <v>58</v>
      </c>
      <c r="AG13" s="138" t="s">
        <v>59</v>
      </c>
      <c r="AH13" s="138" t="s">
        <v>60</v>
      </c>
      <c r="AI13" s="138" t="s">
        <v>61</v>
      </c>
      <c r="AJ13" s="131"/>
      <c r="AK13" s="139" t="s">
        <v>53</v>
      </c>
      <c r="AL13" s="135" t="str">
        <f t="shared" si="12"/>
        <v>SPIL KARTINI</v>
      </c>
      <c r="AM13" s="136" t="str">
        <f t="shared" si="13"/>
        <v>SPIL KARTINI</v>
      </c>
      <c r="AN13" s="137"/>
      <c r="AO13" s="131"/>
      <c r="AP13" s="131"/>
      <c r="AQ13" s="131"/>
    </row>
    <row r="14" spans="1:43" s="16" customFormat="1" ht="48.75" customHeight="1">
      <c r="A14" s="57" t="str">
        <f t="shared" si="0"/>
        <v>ATHENS BRIDGE</v>
      </c>
      <c r="B14" s="58" t="str">
        <f t="shared" si="1"/>
        <v>1188S</v>
      </c>
      <c r="C14" s="59" t="str">
        <f t="shared" si="2"/>
        <v>8/12</v>
      </c>
      <c r="D14" s="59" t="str">
        <f t="shared" si="3"/>
        <v>水</v>
      </c>
      <c r="E14" s="59" t="str">
        <f t="shared" si="4"/>
        <v>8/13</v>
      </c>
      <c r="F14" s="59" t="str">
        <f t="shared" si="5"/>
        <v>木</v>
      </c>
      <c r="G14" s="59" t="str">
        <f t="shared" si="6"/>
        <v>8/15</v>
      </c>
      <c r="H14" s="59" t="str">
        <f t="shared" si="7"/>
        <v>土</v>
      </c>
      <c r="I14" s="59" t="str">
        <f t="shared" si="8"/>
        <v>8/16</v>
      </c>
      <c r="J14" s="60" t="str">
        <f t="shared" si="9"/>
        <v>日</v>
      </c>
      <c r="K14" s="59" t="str">
        <f t="shared" si="10"/>
        <v>9/19</v>
      </c>
      <c r="L14" s="61" t="str">
        <f t="shared" si="11"/>
        <v>土</v>
      </c>
      <c r="M14" s="21"/>
      <c r="N14" s="23"/>
      <c r="O14" s="22"/>
      <c r="Y14" s="131"/>
      <c r="Z14" s="140" t="s">
        <v>62</v>
      </c>
      <c r="AA14" s="133" t="s">
        <v>63</v>
      </c>
      <c r="AB14" s="133" t="s">
        <v>64</v>
      </c>
      <c r="AC14" s="133" t="s">
        <v>46</v>
      </c>
      <c r="AD14" s="133" t="s">
        <v>65</v>
      </c>
      <c r="AE14" s="141" t="s">
        <v>42</v>
      </c>
      <c r="AF14" s="133" t="s">
        <v>66</v>
      </c>
      <c r="AG14" s="133" t="s">
        <v>67</v>
      </c>
      <c r="AH14" s="133" t="s">
        <v>68</v>
      </c>
      <c r="AI14" s="133" t="s">
        <v>69</v>
      </c>
      <c r="AJ14" s="131"/>
      <c r="AK14" s="142" t="s">
        <v>62</v>
      </c>
      <c r="AL14" s="135" t="str">
        <f t="shared" si="12"/>
        <v>ATHENS BRIDGE</v>
      </c>
      <c r="AM14" s="136" t="str">
        <f t="shared" si="13"/>
        <v>ATHENS BRIDGE</v>
      </c>
      <c r="AN14" s="137"/>
      <c r="AO14" s="131"/>
      <c r="AP14" s="131"/>
      <c r="AQ14" s="131"/>
    </row>
    <row r="15" spans="1:43" s="16" customFormat="1" ht="48.75" customHeight="1">
      <c r="A15" s="57" t="str">
        <f t="shared" si="0"/>
        <v>NYK DAEDALUS</v>
      </c>
      <c r="B15" s="58" t="str">
        <f t="shared" si="1"/>
        <v>105S</v>
      </c>
      <c r="C15" s="59" t="str">
        <f t="shared" si="2"/>
        <v>8/19</v>
      </c>
      <c r="D15" s="59" t="str">
        <f t="shared" si="3"/>
        <v>水</v>
      </c>
      <c r="E15" s="59" t="str">
        <f t="shared" si="4"/>
        <v>8/20</v>
      </c>
      <c r="F15" s="59" t="str">
        <f t="shared" si="5"/>
        <v>木</v>
      </c>
      <c r="G15" s="59" t="str">
        <f t="shared" si="6"/>
        <v>8/22</v>
      </c>
      <c r="H15" s="59" t="str">
        <f t="shared" si="7"/>
        <v>土</v>
      </c>
      <c r="I15" s="59" t="str">
        <f t="shared" si="8"/>
        <v>8/23</v>
      </c>
      <c r="J15" s="60" t="str">
        <f t="shared" si="9"/>
        <v>日</v>
      </c>
      <c r="K15" s="59" t="str">
        <f t="shared" si="10"/>
        <v>9/26</v>
      </c>
      <c r="L15" s="61" t="str">
        <f t="shared" si="11"/>
        <v>土</v>
      </c>
      <c r="M15" s="21"/>
      <c r="N15" s="23"/>
      <c r="O15" s="22"/>
      <c r="Y15" s="131"/>
      <c r="Z15" s="140" t="s">
        <v>70</v>
      </c>
      <c r="AA15" s="133" t="s">
        <v>71</v>
      </c>
      <c r="AB15" s="133" t="s">
        <v>72</v>
      </c>
      <c r="AC15" s="133" t="s">
        <v>46</v>
      </c>
      <c r="AD15" s="133" t="s">
        <v>73</v>
      </c>
      <c r="AE15" s="133" t="s">
        <v>74</v>
      </c>
      <c r="AF15" s="133" t="s">
        <v>75</v>
      </c>
      <c r="AG15" s="133" t="s">
        <v>76</v>
      </c>
      <c r="AH15" s="133" t="s">
        <v>77</v>
      </c>
      <c r="AI15" s="133" t="s">
        <v>78</v>
      </c>
      <c r="AJ15" s="131"/>
      <c r="AK15" s="142" t="s">
        <v>70</v>
      </c>
      <c r="AL15" s="135" t="str">
        <f t="shared" si="12"/>
        <v>NYK DAEDALUS</v>
      </c>
      <c r="AM15" s="136" t="str">
        <f t="shared" si="13"/>
        <v>NYK DAEDALUS</v>
      </c>
      <c r="AN15" s="137"/>
      <c r="AO15" s="131"/>
      <c r="AP15" s="131"/>
      <c r="AQ15" s="131"/>
    </row>
    <row r="16" spans="1:43" s="16" customFormat="1" ht="48.75" customHeight="1">
      <c r="A16" s="62" t="str">
        <f t="shared" si="0"/>
        <v>MOL ENDOWMENT</v>
      </c>
      <c r="B16" s="63" t="str">
        <f t="shared" si="1"/>
        <v>105S</v>
      </c>
      <c r="C16" s="64" t="str">
        <f t="shared" si="2"/>
        <v>8/26</v>
      </c>
      <c r="D16" s="64" t="str">
        <f t="shared" si="3"/>
        <v>水</v>
      </c>
      <c r="E16" s="64" t="str">
        <f t="shared" si="4"/>
        <v>8/27</v>
      </c>
      <c r="F16" s="64" t="str">
        <f t="shared" si="5"/>
        <v>木</v>
      </c>
      <c r="G16" s="64" t="str">
        <f t="shared" si="6"/>
        <v>8/29</v>
      </c>
      <c r="H16" s="64" t="str">
        <f t="shared" si="7"/>
        <v>土</v>
      </c>
      <c r="I16" s="64" t="str">
        <f t="shared" si="8"/>
        <v>8/30</v>
      </c>
      <c r="J16" s="65" t="str">
        <f t="shared" si="9"/>
        <v>日</v>
      </c>
      <c r="K16" s="64" t="str">
        <f t="shared" si="10"/>
        <v>10/3</v>
      </c>
      <c r="L16" s="66" t="str">
        <f t="shared" si="11"/>
        <v>土</v>
      </c>
      <c r="M16" s="21"/>
      <c r="N16" s="23"/>
      <c r="O16" s="22"/>
      <c r="Y16" s="131"/>
      <c r="Z16" s="143" t="s">
        <v>79</v>
      </c>
      <c r="AA16" s="133" t="s">
        <v>71</v>
      </c>
      <c r="AB16" s="133" t="s">
        <v>80</v>
      </c>
      <c r="AC16" s="133" t="s">
        <v>46</v>
      </c>
      <c r="AD16" s="133" t="s">
        <v>81</v>
      </c>
      <c r="AE16" s="133" t="s">
        <v>82</v>
      </c>
      <c r="AF16" s="133" t="s">
        <v>83</v>
      </c>
      <c r="AG16" s="133" t="s">
        <v>84</v>
      </c>
      <c r="AH16" s="133" t="s">
        <v>85</v>
      </c>
      <c r="AI16" s="133" t="s">
        <v>86</v>
      </c>
      <c r="AJ16" s="131"/>
      <c r="AK16" s="144" t="s">
        <v>79</v>
      </c>
      <c r="AL16" s="135" t="str">
        <f t="shared" si="12"/>
        <v>MOL ENDOWMENT</v>
      </c>
      <c r="AM16" s="136" t="str">
        <f t="shared" si="13"/>
        <v>MOL ENDOWMENT</v>
      </c>
      <c r="AN16" s="137"/>
      <c r="AO16" s="131"/>
      <c r="AP16" s="131"/>
      <c r="AQ16" s="131"/>
    </row>
    <row r="17" spans="1:47" s="55" customFormat="1" ht="48.75" customHeight="1">
      <c r="A17" s="67"/>
      <c r="B17" s="68"/>
      <c r="C17" s="69"/>
      <c r="D17" s="69"/>
      <c r="E17" s="69"/>
      <c r="F17" s="69"/>
      <c r="G17" s="69"/>
      <c r="H17" s="69"/>
      <c r="I17" s="69"/>
      <c r="J17" s="70"/>
      <c r="K17" s="69"/>
      <c r="L17" s="70"/>
      <c r="M17" s="21"/>
      <c r="N17" s="23"/>
      <c r="O17" s="22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45"/>
      <c r="AL17" s="146"/>
      <c r="AM17" s="147"/>
      <c r="AN17" s="137"/>
      <c r="AO17" s="137"/>
      <c r="AP17" s="137"/>
      <c r="AQ17" s="137"/>
    </row>
    <row r="18" spans="1:47" s="16" customFormat="1" ht="48.75" customHeigh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21"/>
      <c r="N18" s="23"/>
      <c r="O18" s="22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7"/>
      <c r="AO18" s="131"/>
      <c r="AP18" s="131"/>
      <c r="AQ18" s="131"/>
    </row>
    <row r="19" spans="1:47" s="16" customFormat="1" ht="48.75" customHeight="1">
      <c r="M19" s="21"/>
      <c r="N19" s="23"/>
      <c r="O19" s="22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7"/>
      <c r="AO19" s="131"/>
      <c r="AP19" s="131"/>
      <c r="AQ19" s="131"/>
    </row>
    <row r="20" spans="1:47" s="16" customFormat="1" ht="48.75" customHeight="1">
      <c r="A20" s="105" t="s">
        <v>17</v>
      </c>
      <c r="B20" s="105"/>
      <c r="C20" s="105"/>
      <c r="D20" s="105"/>
      <c r="E20" s="105"/>
      <c r="F20" s="105"/>
      <c r="G20" s="23"/>
      <c r="H20" s="21"/>
      <c r="I20" s="23"/>
      <c r="J20" s="23"/>
      <c r="K20" s="21"/>
      <c r="L20" s="23"/>
      <c r="M20" s="21"/>
      <c r="N20" s="23"/>
      <c r="O20" s="22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7"/>
      <c r="AO20" s="131"/>
      <c r="AP20" s="131"/>
      <c r="AQ20" s="131"/>
    </row>
    <row r="21" spans="1:47" s="16" customFormat="1" ht="48.75" customHeight="1">
      <c r="A21" s="106"/>
      <c r="B21" s="106"/>
      <c r="C21" s="106"/>
      <c r="D21" s="106"/>
      <c r="E21" s="106"/>
      <c r="F21" s="106"/>
      <c r="G21" s="21"/>
      <c r="H21" s="21"/>
      <c r="I21" s="21"/>
      <c r="J21" s="21"/>
      <c r="K21" s="21"/>
      <c r="L21" s="21"/>
      <c r="M21" s="23"/>
      <c r="N21" s="21"/>
      <c r="O21" s="22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7"/>
      <c r="AO21" s="131"/>
      <c r="AP21" s="131"/>
      <c r="AQ21" s="131"/>
    </row>
    <row r="22" spans="1:47" s="16" customFormat="1" ht="48.75" customHeight="1" thickBot="1">
      <c r="A22" s="19" t="s">
        <v>5</v>
      </c>
      <c r="B22" s="91" t="s">
        <v>6</v>
      </c>
      <c r="C22" s="92"/>
      <c r="D22" s="92"/>
      <c r="E22" s="92"/>
      <c r="F22" s="93"/>
      <c r="G22" s="91" t="s">
        <v>7</v>
      </c>
      <c r="H22" s="92"/>
      <c r="I22" s="92"/>
      <c r="J22" s="92"/>
      <c r="K22" s="92"/>
      <c r="L22" s="92"/>
      <c r="M22" s="92"/>
      <c r="N22" s="93"/>
      <c r="O22"/>
      <c r="P22" s="14"/>
      <c r="Q22" s="18"/>
      <c r="R22" s="14"/>
      <c r="S22" s="14"/>
      <c r="T22" s="14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7"/>
      <c r="AO22" s="131"/>
      <c r="AP22" s="131"/>
      <c r="AQ22" s="131"/>
    </row>
    <row r="23" spans="1:47" s="14" customFormat="1" ht="37.5" customHeight="1" thickTop="1">
      <c r="A23" s="107" t="s">
        <v>34</v>
      </c>
      <c r="B23" s="109" t="s">
        <v>21</v>
      </c>
      <c r="C23" s="110"/>
      <c r="D23" s="110"/>
      <c r="E23" s="110"/>
      <c r="F23" s="111"/>
      <c r="G23" s="39" t="s">
        <v>22</v>
      </c>
      <c r="H23" s="40"/>
      <c r="I23" s="41"/>
      <c r="J23" s="42"/>
      <c r="K23" s="42"/>
      <c r="L23" s="42"/>
      <c r="M23" s="40"/>
      <c r="N23" s="43" t="s">
        <v>23</v>
      </c>
      <c r="O23" s="17"/>
      <c r="Q23" s="18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8"/>
      <c r="AO23" s="127"/>
      <c r="AP23" s="127"/>
      <c r="AQ23" s="127"/>
    </row>
    <row r="24" spans="1:47" s="14" customFormat="1" ht="37.5" customHeight="1">
      <c r="A24" s="108"/>
      <c r="B24" s="112"/>
      <c r="C24" s="113"/>
      <c r="D24" s="113"/>
      <c r="E24" s="113"/>
      <c r="F24" s="114"/>
      <c r="G24" s="44" t="s">
        <v>24</v>
      </c>
      <c r="H24" s="45"/>
      <c r="I24" s="46"/>
      <c r="J24" s="47"/>
      <c r="K24" s="47"/>
      <c r="L24" s="47"/>
      <c r="M24" s="45"/>
      <c r="N24" s="48"/>
      <c r="O24" s="17"/>
      <c r="Q24" s="18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8"/>
      <c r="AO24" s="127"/>
      <c r="AP24" s="127"/>
      <c r="AQ24" s="127"/>
    </row>
    <row r="25" spans="1:47" s="14" customFormat="1" ht="51" customHeight="1">
      <c r="A25" s="77" t="s">
        <v>33</v>
      </c>
      <c r="B25" s="77" t="s">
        <v>25</v>
      </c>
      <c r="C25" s="117"/>
      <c r="D25" s="117"/>
      <c r="E25" s="117"/>
      <c r="F25" s="117"/>
      <c r="G25" s="85" t="s">
        <v>26</v>
      </c>
      <c r="H25" s="86"/>
      <c r="I25" s="86"/>
      <c r="J25" s="86"/>
      <c r="K25" s="86"/>
      <c r="L25" s="49" t="s">
        <v>27</v>
      </c>
      <c r="M25" s="50"/>
      <c r="N25" s="51"/>
      <c r="O25"/>
      <c r="Q25" s="18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8"/>
      <c r="AO25" s="127"/>
      <c r="AP25" s="127"/>
      <c r="AQ25" s="127"/>
    </row>
    <row r="26" spans="1:47" s="14" customFormat="1" ht="46.5" customHeight="1">
      <c r="A26" s="116"/>
      <c r="B26" s="118"/>
      <c r="C26" s="118"/>
      <c r="D26" s="118"/>
      <c r="E26" s="118"/>
      <c r="F26" s="118"/>
      <c r="G26" s="52" t="s">
        <v>38</v>
      </c>
      <c r="H26" s="53"/>
      <c r="I26" s="53"/>
      <c r="J26" s="53"/>
      <c r="K26" s="53"/>
      <c r="L26" s="53"/>
      <c r="M26" s="53"/>
      <c r="N26" s="54"/>
      <c r="O26"/>
      <c r="P26"/>
      <c r="Q26"/>
      <c r="R26"/>
      <c r="S26"/>
      <c r="T26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8"/>
      <c r="AO26" s="127"/>
      <c r="AP26" s="127"/>
      <c r="AQ26" s="127"/>
      <c r="AU26" s="127"/>
    </row>
    <row r="27" spans="1:47" ht="46.5" customHeight="1"/>
    <row r="28" spans="1:47" ht="46.5" customHeight="1"/>
    <row r="29" spans="1:47" ht="46.5" customHeight="1"/>
    <row r="30" spans="1:47" ht="68.25" customHeight="1">
      <c r="A30" s="1" t="s">
        <v>16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19" t="s">
        <v>14</v>
      </c>
      <c r="P30" s="119"/>
      <c r="Q30" s="119"/>
      <c r="R30" s="119"/>
      <c r="S30" s="119"/>
      <c r="T30" s="3"/>
    </row>
    <row r="31" spans="1:47" s="4" customFormat="1" ht="83.2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2"/>
      <c r="AO31" s="121"/>
      <c r="AP31" s="121"/>
      <c r="AQ31" s="121"/>
    </row>
    <row r="34" spans="1:43" ht="72" customHeight="1">
      <c r="Q34" s="9" t="s">
        <v>1</v>
      </c>
      <c r="R34" s="32">
        <f>R3</f>
        <v>46227</v>
      </c>
      <c r="S34" s="24" t="s">
        <v>20</v>
      </c>
    </row>
    <row r="37" spans="1:43" ht="38.4">
      <c r="A37" s="35" t="s">
        <v>0</v>
      </c>
      <c r="B37" s="8"/>
      <c r="C37" s="8"/>
      <c r="D37" s="8"/>
      <c r="E37" s="8"/>
      <c r="F37" s="8"/>
      <c r="G37" s="8"/>
      <c r="H37" s="9"/>
      <c r="I37" s="104"/>
      <c r="J37" s="104"/>
      <c r="K37" s="10"/>
      <c r="L37" s="10"/>
      <c r="M37" s="8"/>
      <c r="N37" s="9"/>
      <c r="O37" s="32"/>
      <c r="P37" s="11"/>
      <c r="Q37" s="11"/>
      <c r="R37" s="11"/>
      <c r="S37" s="11"/>
      <c r="T37" s="12"/>
    </row>
    <row r="38" spans="1:43" s="10" customFormat="1" ht="51.75" customHeight="1">
      <c r="A38" s="94" t="s">
        <v>8</v>
      </c>
      <c r="B38" s="97" t="s">
        <v>2</v>
      </c>
      <c r="C38" s="97" t="s">
        <v>3</v>
      </c>
      <c r="D38" s="97"/>
      <c r="E38" s="97"/>
      <c r="F38" s="97"/>
      <c r="G38" s="97" t="s">
        <v>11</v>
      </c>
      <c r="H38" s="97"/>
      <c r="I38" s="97" t="s">
        <v>12</v>
      </c>
      <c r="J38" s="97"/>
      <c r="K38" s="100" t="s">
        <v>4</v>
      </c>
      <c r="L38" s="100"/>
      <c r="M38" s="100" t="s">
        <v>4</v>
      </c>
      <c r="N38" s="101"/>
      <c r="O38" s="33"/>
      <c r="P38" s="13"/>
      <c r="Q38" s="13"/>
      <c r="R38" s="13"/>
      <c r="S38" s="13"/>
      <c r="T38" s="14"/>
      <c r="U38" s="11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6"/>
      <c r="AO38" s="125"/>
      <c r="AP38" s="125"/>
      <c r="AQ38" s="125"/>
    </row>
    <row r="39" spans="1:43" s="14" customFormat="1" ht="37.5" customHeight="1">
      <c r="A39" s="95"/>
      <c r="B39" s="98"/>
      <c r="C39" s="115" t="s">
        <v>19</v>
      </c>
      <c r="D39" s="115"/>
      <c r="E39" s="115" t="s">
        <v>9</v>
      </c>
      <c r="F39" s="115"/>
      <c r="G39" s="115" t="s">
        <v>9</v>
      </c>
      <c r="H39" s="115"/>
      <c r="I39" s="115" t="s">
        <v>9</v>
      </c>
      <c r="J39" s="115"/>
      <c r="K39" s="102" t="s">
        <v>18</v>
      </c>
      <c r="L39" s="102"/>
      <c r="M39" s="102" t="s">
        <v>10</v>
      </c>
      <c r="N39" s="103"/>
      <c r="O39" s="87"/>
      <c r="P39" s="13"/>
      <c r="Q39" s="13"/>
      <c r="R39" s="13"/>
      <c r="S39" s="13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8"/>
      <c r="AO39" s="127"/>
      <c r="AP39" s="127"/>
      <c r="AQ39" s="127"/>
    </row>
    <row r="40" spans="1:43" s="14" customFormat="1" ht="37.5" customHeight="1">
      <c r="A40" s="95"/>
      <c r="B40" s="98"/>
      <c r="C40" s="115"/>
      <c r="D40" s="115"/>
      <c r="E40" s="115"/>
      <c r="F40" s="115"/>
      <c r="G40" s="115"/>
      <c r="H40" s="115"/>
      <c r="I40" s="115"/>
      <c r="J40" s="115"/>
      <c r="K40" s="102"/>
      <c r="L40" s="102"/>
      <c r="M40" s="102"/>
      <c r="N40" s="103"/>
      <c r="O40" s="87"/>
      <c r="P40" s="13"/>
      <c r="Q40" s="13"/>
      <c r="R40" s="13"/>
      <c r="S40" s="13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8"/>
      <c r="AO40" s="127"/>
      <c r="AP40" s="127"/>
      <c r="AQ40" s="127"/>
    </row>
    <row r="41" spans="1:43" s="14" customFormat="1" ht="37.5" customHeight="1">
      <c r="A41" s="95"/>
      <c r="B41" s="98"/>
      <c r="C41" s="115"/>
      <c r="D41" s="115"/>
      <c r="E41" s="115"/>
      <c r="F41" s="115"/>
      <c r="G41" s="115"/>
      <c r="H41" s="115"/>
      <c r="I41" s="115"/>
      <c r="J41" s="115"/>
      <c r="K41" s="102"/>
      <c r="L41" s="102"/>
      <c r="M41" s="102"/>
      <c r="N41" s="103"/>
      <c r="O41" s="87"/>
      <c r="P41" s="13"/>
      <c r="Q41" s="13"/>
      <c r="R41" s="13"/>
      <c r="S41" s="13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8"/>
      <c r="AO41" s="127"/>
      <c r="AP41" s="127"/>
      <c r="AQ41" s="127"/>
    </row>
    <row r="42" spans="1:43" s="14" customFormat="1" ht="37.5" customHeight="1">
      <c r="A42" s="96"/>
      <c r="B42" s="99"/>
      <c r="C42" s="29"/>
      <c r="D42" s="29"/>
      <c r="E42" s="29"/>
      <c r="F42" s="29"/>
      <c r="G42" s="56"/>
      <c r="H42" s="56"/>
      <c r="I42" s="88" t="s">
        <v>13</v>
      </c>
      <c r="J42" s="88"/>
      <c r="K42" s="89" t="s">
        <v>35</v>
      </c>
      <c r="L42" s="89"/>
      <c r="M42" s="89" t="s">
        <v>36</v>
      </c>
      <c r="N42" s="90"/>
      <c r="O42" s="34"/>
      <c r="P42" s="13"/>
      <c r="Q42" s="13"/>
      <c r="R42" s="13"/>
      <c r="S42" s="13"/>
      <c r="T42" s="15"/>
      <c r="Y42" s="127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 t="s">
        <v>39</v>
      </c>
      <c r="AL42" s="129" t="s">
        <v>40</v>
      </c>
      <c r="AM42" s="129" t="s">
        <v>41</v>
      </c>
      <c r="AN42" s="128"/>
      <c r="AO42" s="127"/>
      <c r="AP42" s="127"/>
      <c r="AQ42" s="127"/>
    </row>
    <row r="43" spans="1:43" ht="48" customHeight="1">
      <c r="A43" s="71" t="str">
        <f t="shared" ref="A43:A47" si="14">IF(AND(D43="水",F43="木"),AM43,"★"&amp;AM43)</f>
        <v>※EMMANUEL P</v>
      </c>
      <c r="B43" s="72" t="str">
        <f t="shared" ref="B43:B47" si="15">AA43</f>
        <v>012S</v>
      </c>
      <c r="C43" s="73" t="str">
        <f t="shared" ref="C43:C47" si="16">AF43</f>
        <v>7/29</v>
      </c>
      <c r="D43" s="73" t="str">
        <f t="shared" ref="D43:D47" si="17">TEXT(C43,"aaa")</f>
        <v>水</v>
      </c>
      <c r="E43" s="73" t="str">
        <f t="shared" ref="E43:E47" si="18">AG43</f>
        <v>7/30</v>
      </c>
      <c r="F43" s="73" t="str">
        <f t="shared" ref="F43:F47" si="19">TEXT(E43,"aaa")</f>
        <v>木</v>
      </c>
      <c r="G43" s="73" t="str">
        <f t="shared" ref="G43:G47" si="20">AB43</f>
        <v>8/1</v>
      </c>
      <c r="H43" s="73" t="str">
        <f t="shared" ref="H43:H47" si="21">TEXT(G43,"aaa")</f>
        <v>土</v>
      </c>
      <c r="I43" s="73" t="str">
        <f t="shared" ref="I43:I47" si="22">AD43</f>
        <v>8/2</v>
      </c>
      <c r="J43" s="74" t="str">
        <f t="shared" ref="J43:J47" si="23">TEXT(I43,"aaa")</f>
        <v>日</v>
      </c>
      <c r="K43" s="73" t="str">
        <f t="shared" ref="K43:K47" si="24">AH43</f>
        <v>9/6</v>
      </c>
      <c r="L43" s="74" t="str">
        <f t="shared" ref="L43:L47" si="25">TEXT(K43,"aaa")</f>
        <v>日</v>
      </c>
      <c r="M43" s="75" t="str">
        <f t="shared" ref="M43:M47" si="26">AI43</f>
        <v>9/16</v>
      </c>
      <c r="N43" s="76" t="str">
        <f t="shared" ref="N43:N47" si="27">TEXT(M43,"aaa")</f>
        <v>水</v>
      </c>
      <c r="Z43" s="150" t="s">
        <v>87</v>
      </c>
      <c r="AA43" s="151" t="s">
        <v>88</v>
      </c>
      <c r="AB43" s="151" t="s">
        <v>45</v>
      </c>
      <c r="AC43" s="151" t="s">
        <v>46</v>
      </c>
      <c r="AD43" s="151" t="s">
        <v>47</v>
      </c>
      <c r="AE43" s="151" t="s">
        <v>48</v>
      </c>
      <c r="AF43" s="151" t="s">
        <v>49</v>
      </c>
      <c r="AG43" s="151" t="s">
        <v>50</v>
      </c>
      <c r="AH43" s="151" t="s">
        <v>89</v>
      </c>
      <c r="AI43" s="151" t="s">
        <v>90</v>
      </c>
      <c r="AK43" s="152" t="s">
        <v>91</v>
      </c>
      <c r="AL43" s="135" t="str">
        <f t="shared" ref="AL43:AL47" si="28">SUBSTITUTE(Z43,"*","")</f>
        <v>EMMANUEL P</v>
      </c>
      <c r="AM43" s="136" t="str">
        <f t="shared" ref="AM43:AM47" si="29">IF(AL43=AK43,AL43,"※"&amp;AL43)</f>
        <v>※EMMANUEL P</v>
      </c>
    </row>
    <row r="44" spans="1:43" ht="48" customHeight="1">
      <c r="A44" s="57" t="str">
        <f t="shared" si="14"/>
        <v>※NAVIOS CHRYSALIS</v>
      </c>
      <c r="B44" s="58" t="str">
        <f t="shared" si="15"/>
        <v>016S</v>
      </c>
      <c r="C44" s="59" t="str">
        <f t="shared" si="16"/>
        <v>8/5</v>
      </c>
      <c r="D44" s="59" t="str">
        <f t="shared" si="17"/>
        <v>水</v>
      </c>
      <c r="E44" s="59" t="str">
        <f t="shared" si="18"/>
        <v>8/6</v>
      </c>
      <c r="F44" s="59" t="str">
        <f t="shared" si="19"/>
        <v>木</v>
      </c>
      <c r="G44" s="59" t="str">
        <f t="shared" si="20"/>
        <v>8/8</v>
      </c>
      <c r="H44" s="59" t="str">
        <f t="shared" si="21"/>
        <v>土</v>
      </c>
      <c r="I44" s="59" t="str">
        <f t="shared" si="22"/>
        <v>8/9</v>
      </c>
      <c r="J44" s="60" t="str">
        <f t="shared" si="23"/>
        <v>日</v>
      </c>
      <c r="K44" s="59" t="str">
        <f t="shared" si="24"/>
        <v>9/13</v>
      </c>
      <c r="L44" s="60" t="str">
        <f t="shared" si="25"/>
        <v>日</v>
      </c>
      <c r="M44" s="25" t="str">
        <f t="shared" si="26"/>
        <v>9/23</v>
      </c>
      <c r="N44" s="26" t="str">
        <f t="shared" si="27"/>
        <v>水</v>
      </c>
      <c r="Z44" s="152" t="s">
        <v>91</v>
      </c>
      <c r="AA44" s="151" t="s">
        <v>92</v>
      </c>
      <c r="AB44" s="151" t="s">
        <v>55</v>
      </c>
      <c r="AC44" s="151" t="s">
        <v>46</v>
      </c>
      <c r="AD44" s="151" t="s">
        <v>56</v>
      </c>
      <c r="AE44" s="151" t="s">
        <v>57</v>
      </c>
      <c r="AF44" s="151" t="s">
        <v>58</v>
      </c>
      <c r="AG44" s="151" t="s">
        <v>59</v>
      </c>
      <c r="AH44" s="151" t="s">
        <v>93</v>
      </c>
      <c r="AI44" s="151" t="s">
        <v>94</v>
      </c>
      <c r="AK44" s="142" t="s">
        <v>95</v>
      </c>
      <c r="AL44" s="135" t="str">
        <f t="shared" si="28"/>
        <v>NAVIOS CHRYSALIS</v>
      </c>
      <c r="AM44" s="136" t="str">
        <f t="shared" si="29"/>
        <v>※NAVIOS CHRYSALIS</v>
      </c>
    </row>
    <row r="45" spans="1:43" ht="48" customHeight="1">
      <c r="A45" s="57" t="str">
        <f t="shared" si="14"/>
        <v>※NAVIOS VERDE</v>
      </c>
      <c r="B45" s="58" t="str">
        <f t="shared" si="15"/>
        <v>186S</v>
      </c>
      <c r="C45" s="59" t="str">
        <f t="shared" si="16"/>
        <v>8/12</v>
      </c>
      <c r="D45" s="59" t="str">
        <f t="shared" si="17"/>
        <v>水</v>
      </c>
      <c r="E45" s="59" t="str">
        <f t="shared" si="18"/>
        <v>8/13</v>
      </c>
      <c r="F45" s="59" t="str">
        <f t="shared" si="19"/>
        <v>木</v>
      </c>
      <c r="G45" s="59" t="str">
        <f t="shared" si="20"/>
        <v>8/15</v>
      </c>
      <c r="H45" s="59" t="str">
        <f t="shared" si="21"/>
        <v>土</v>
      </c>
      <c r="I45" s="59" t="str">
        <f t="shared" si="22"/>
        <v>8/16</v>
      </c>
      <c r="J45" s="60" t="str">
        <f t="shared" si="23"/>
        <v>日</v>
      </c>
      <c r="K45" s="59" t="str">
        <f t="shared" si="24"/>
        <v>9/20</v>
      </c>
      <c r="L45" s="60" t="str">
        <f t="shared" si="25"/>
        <v>日</v>
      </c>
      <c r="M45" s="25" t="str">
        <f t="shared" si="26"/>
        <v>9/30</v>
      </c>
      <c r="N45" s="26" t="str">
        <f t="shared" si="27"/>
        <v>水</v>
      </c>
      <c r="Z45" s="142" t="s">
        <v>95</v>
      </c>
      <c r="AA45" s="151" t="s">
        <v>96</v>
      </c>
      <c r="AB45" s="151" t="s">
        <v>64</v>
      </c>
      <c r="AC45" s="151" t="s">
        <v>46</v>
      </c>
      <c r="AD45" s="151" t="s">
        <v>65</v>
      </c>
      <c r="AE45" s="153" t="s">
        <v>42</v>
      </c>
      <c r="AF45" s="151" t="s">
        <v>66</v>
      </c>
      <c r="AG45" s="151" t="s">
        <v>67</v>
      </c>
      <c r="AH45" s="151" t="s">
        <v>97</v>
      </c>
      <c r="AI45" s="151" t="s">
        <v>98</v>
      </c>
      <c r="AK45" s="142" t="s">
        <v>62</v>
      </c>
      <c r="AL45" s="135" t="str">
        <f t="shared" si="28"/>
        <v>NAVIOS VERDE</v>
      </c>
      <c r="AM45" s="136" t="str">
        <f t="shared" si="29"/>
        <v>※NAVIOS VERDE</v>
      </c>
    </row>
    <row r="46" spans="1:43" ht="48" customHeight="1">
      <c r="A46" s="57" t="str">
        <f t="shared" si="14"/>
        <v>※ATHENS BRIDGE</v>
      </c>
      <c r="B46" s="58" t="str">
        <f t="shared" si="15"/>
        <v>1188S</v>
      </c>
      <c r="C46" s="59" t="str">
        <f t="shared" si="16"/>
        <v>8/19</v>
      </c>
      <c r="D46" s="59" t="str">
        <f t="shared" si="17"/>
        <v>水</v>
      </c>
      <c r="E46" s="59" t="str">
        <f t="shared" si="18"/>
        <v>8/20</v>
      </c>
      <c r="F46" s="59" t="str">
        <f t="shared" si="19"/>
        <v>木</v>
      </c>
      <c r="G46" s="59" t="str">
        <f t="shared" si="20"/>
        <v>8/22</v>
      </c>
      <c r="H46" s="59" t="str">
        <f t="shared" si="21"/>
        <v>土</v>
      </c>
      <c r="I46" s="59" t="str">
        <f t="shared" si="22"/>
        <v>8/23</v>
      </c>
      <c r="J46" s="60" t="str">
        <f t="shared" si="23"/>
        <v>日</v>
      </c>
      <c r="K46" s="59" t="str">
        <f t="shared" si="24"/>
        <v>9/27</v>
      </c>
      <c r="L46" s="60" t="str">
        <f t="shared" si="25"/>
        <v>日</v>
      </c>
      <c r="M46" s="25" t="str">
        <f t="shared" si="26"/>
        <v>10/7</v>
      </c>
      <c r="N46" s="26" t="str">
        <f t="shared" si="27"/>
        <v>水</v>
      </c>
      <c r="Z46" s="142" t="s">
        <v>62</v>
      </c>
      <c r="AA46" s="151" t="s">
        <v>63</v>
      </c>
      <c r="AB46" s="151" t="s">
        <v>72</v>
      </c>
      <c r="AC46" s="151" t="s">
        <v>46</v>
      </c>
      <c r="AD46" s="151" t="s">
        <v>73</v>
      </c>
      <c r="AE46" s="151" t="s">
        <v>74</v>
      </c>
      <c r="AF46" s="151" t="s">
        <v>75</v>
      </c>
      <c r="AG46" s="151" t="s">
        <v>76</v>
      </c>
      <c r="AH46" s="151" t="s">
        <v>99</v>
      </c>
      <c r="AI46" s="151" t="s">
        <v>100</v>
      </c>
      <c r="AK46" s="150" t="s">
        <v>87</v>
      </c>
      <c r="AL46" s="135" t="str">
        <f t="shared" si="28"/>
        <v>ATHENS BRIDGE</v>
      </c>
      <c r="AM46" s="136" t="str">
        <f t="shared" si="29"/>
        <v>※ATHENS BRIDGE</v>
      </c>
    </row>
    <row r="47" spans="1:43" ht="48" customHeight="1">
      <c r="A47" s="57" t="str">
        <f t="shared" si="14"/>
        <v>※EMMANUEL P</v>
      </c>
      <c r="B47" s="58" t="str">
        <f t="shared" si="15"/>
        <v>013S</v>
      </c>
      <c r="C47" s="59" t="str">
        <f t="shared" si="16"/>
        <v>8/26</v>
      </c>
      <c r="D47" s="59" t="str">
        <f t="shared" si="17"/>
        <v>水</v>
      </c>
      <c r="E47" s="59" t="str">
        <f t="shared" si="18"/>
        <v>8/27</v>
      </c>
      <c r="F47" s="59" t="str">
        <f t="shared" si="19"/>
        <v>木</v>
      </c>
      <c r="G47" s="59" t="str">
        <f t="shared" si="20"/>
        <v>8/29</v>
      </c>
      <c r="H47" s="59" t="str">
        <f t="shared" si="21"/>
        <v>土</v>
      </c>
      <c r="I47" s="59" t="str">
        <f t="shared" si="22"/>
        <v>8/30</v>
      </c>
      <c r="J47" s="60" t="str">
        <f t="shared" si="23"/>
        <v>日</v>
      </c>
      <c r="K47" s="59" t="str">
        <f t="shared" si="24"/>
        <v>10/4</v>
      </c>
      <c r="L47" s="60" t="str">
        <f t="shared" si="25"/>
        <v>日</v>
      </c>
      <c r="M47" s="25" t="str">
        <f t="shared" si="26"/>
        <v>10/14</v>
      </c>
      <c r="N47" s="26" t="str">
        <f t="shared" si="27"/>
        <v>水</v>
      </c>
      <c r="Z47" s="150" t="s">
        <v>87</v>
      </c>
      <c r="AA47" s="151" t="s">
        <v>101</v>
      </c>
      <c r="AB47" s="151" t="s">
        <v>80</v>
      </c>
      <c r="AC47" s="151" t="s">
        <v>46</v>
      </c>
      <c r="AD47" s="151" t="s">
        <v>81</v>
      </c>
      <c r="AE47" s="151" t="s">
        <v>82</v>
      </c>
      <c r="AF47" s="151" t="s">
        <v>83</v>
      </c>
      <c r="AG47" s="151" t="s">
        <v>84</v>
      </c>
      <c r="AH47" s="151" t="s">
        <v>102</v>
      </c>
      <c r="AI47" s="151" t="s">
        <v>103</v>
      </c>
      <c r="AK47" s="152" t="s">
        <v>91</v>
      </c>
      <c r="AL47" s="135" t="str">
        <f t="shared" si="28"/>
        <v>EMMANUEL P</v>
      </c>
      <c r="AM47" s="136" t="str">
        <f t="shared" si="29"/>
        <v>※EMMANUEL P</v>
      </c>
    </row>
    <row r="48" spans="1:43" ht="48" customHeight="1">
      <c r="A48" s="62" t="str">
        <f t="shared" ref="A48" si="30">IF(AND(D48="水",F48="木"),AM48,"★"&amp;AM48)</f>
        <v>※NAVIOS CHRYSALIS</v>
      </c>
      <c r="B48" s="63" t="str">
        <f t="shared" ref="B48" si="31">AA48</f>
        <v>017S</v>
      </c>
      <c r="C48" s="64" t="str">
        <f t="shared" ref="C48" si="32">AF48</f>
        <v>9/2</v>
      </c>
      <c r="D48" s="64" t="str">
        <f t="shared" ref="D48" si="33">TEXT(C48,"aaa")</f>
        <v>水</v>
      </c>
      <c r="E48" s="64" t="str">
        <f t="shared" ref="E48" si="34">AG48</f>
        <v>9/3</v>
      </c>
      <c r="F48" s="64" t="str">
        <f t="shared" ref="F48" si="35">TEXT(E48,"aaa")</f>
        <v>木</v>
      </c>
      <c r="G48" s="64" t="str">
        <f t="shared" ref="G48" si="36">AB48</f>
        <v>9/5</v>
      </c>
      <c r="H48" s="64" t="str">
        <f t="shared" ref="H48" si="37">TEXT(G48,"aaa")</f>
        <v>土</v>
      </c>
      <c r="I48" s="64" t="str">
        <f t="shared" ref="I48" si="38">AD48</f>
        <v>9/6</v>
      </c>
      <c r="J48" s="65" t="str">
        <f t="shared" ref="J48" si="39">TEXT(I48,"aaa")</f>
        <v>日</v>
      </c>
      <c r="K48" s="64" t="str">
        <f t="shared" ref="K48" si="40">AH48</f>
        <v>10/11</v>
      </c>
      <c r="L48" s="65" t="str">
        <f t="shared" ref="L48" si="41">TEXT(K48,"aaa")</f>
        <v>日</v>
      </c>
      <c r="M48" s="27" t="str">
        <f t="shared" ref="M48" si="42">AI48</f>
        <v>10/21</v>
      </c>
      <c r="N48" s="28" t="str">
        <f t="shared" ref="N48" si="43">TEXT(M48,"aaa")</f>
        <v>水</v>
      </c>
      <c r="Z48" s="152" t="s">
        <v>91</v>
      </c>
      <c r="AA48" s="151" t="s">
        <v>104</v>
      </c>
      <c r="AB48" s="151" t="s">
        <v>51</v>
      </c>
      <c r="AC48" s="151" t="s">
        <v>46</v>
      </c>
      <c r="AD48" s="151" t="s">
        <v>89</v>
      </c>
      <c r="AE48" s="151" t="s">
        <v>105</v>
      </c>
      <c r="AF48" s="151" t="s">
        <v>106</v>
      </c>
      <c r="AG48" s="151" t="s">
        <v>107</v>
      </c>
      <c r="AH48" s="151" t="s">
        <v>108</v>
      </c>
      <c r="AI48" s="151" t="s">
        <v>109</v>
      </c>
      <c r="AK48" s="152"/>
      <c r="AL48" s="135" t="str">
        <f t="shared" ref="AL48" si="44">SUBSTITUTE(Z48,"*","")</f>
        <v>NAVIOS CHRYSALIS</v>
      </c>
      <c r="AM48" s="136" t="str">
        <f t="shared" ref="AM48" si="45">IF(AL48=AK48,AL48,"※"&amp;AL48)</f>
        <v>※NAVIOS CHRYSALIS</v>
      </c>
    </row>
    <row r="49" spans="1:43" ht="48" customHeight="1">
      <c r="O49" s="17"/>
      <c r="P49" s="14"/>
      <c r="Q49" s="18"/>
      <c r="R49" s="14"/>
      <c r="S49" s="14"/>
      <c r="T49" s="14"/>
    </row>
    <row r="50" spans="1:43" ht="48" customHeight="1">
      <c r="B50" s="31"/>
      <c r="C50" s="23"/>
      <c r="D50" s="21"/>
      <c r="E50" s="23"/>
      <c r="F50" s="21"/>
      <c r="G50" s="23"/>
      <c r="H50" s="21"/>
      <c r="I50" s="23"/>
      <c r="J50" s="23"/>
      <c r="K50" s="21"/>
      <c r="L50" s="23"/>
      <c r="M50" s="21"/>
      <c r="N50" s="23"/>
    </row>
    <row r="51" spans="1:43" ht="49.5" customHeight="1">
      <c r="A51" s="30" t="s">
        <v>17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43" s="14" customFormat="1" ht="47.25" customHeight="1" thickBot="1">
      <c r="A52" s="19" t="s">
        <v>5</v>
      </c>
      <c r="B52" s="91" t="s">
        <v>6</v>
      </c>
      <c r="C52" s="92"/>
      <c r="D52" s="92"/>
      <c r="E52" s="92"/>
      <c r="F52" s="93"/>
      <c r="G52" s="91" t="s">
        <v>7</v>
      </c>
      <c r="H52" s="92"/>
      <c r="I52" s="92"/>
      <c r="J52" s="92"/>
      <c r="K52" s="92"/>
      <c r="L52" s="92"/>
      <c r="M52" s="92"/>
      <c r="N52" s="93"/>
      <c r="O52"/>
      <c r="P52"/>
      <c r="Q52"/>
      <c r="R52"/>
      <c r="S52"/>
      <c r="T52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8"/>
      <c r="AO52" s="127"/>
      <c r="AP52" s="127"/>
      <c r="AQ52" s="127"/>
    </row>
    <row r="53" spans="1:43" ht="64.5" customHeight="1" thickTop="1">
      <c r="A53" s="107" t="s">
        <v>32</v>
      </c>
      <c r="B53" s="109" t="s">
        <v>21</v>
      </c>
      <c r="C53" s="110"/>
      <c r="D53" s="110"/>
      <c r="E53" s="110"/>
      <c r="F53" s="111"/>
      <c r="G53" s="39" t="s">
        <v>22</v>
      </c>
      <c r="H53" s="40"/>
      <c r="I53" s="41"/>
      <c r="J53" s="42"/>
      <c r="K53" s="42"/>
      <c r="L53" s="42"/>
      <c r="M53" s="40"/>
      <c r="N53" s="43" t="s">
        <v>23</v>
      </c>
    </row>
    <row r="54" spans="1:43" ht="60.75" customHeight="1">
      <c r="A54" s="120"/>
      <c r="B54" s="112"/>
      <c r="C54" s="113"/>
      <c r="D54" s="113"/>
      <c r="E54" s="113"/>
      <c r="F54" s="114"/>
      <c r="G54" s="44" t="s">
        <v>24</v>
      </c>
      <c r="H54" s="45"/>
      <c r="I54" s="46"/>
      <c r="J54" s="47"/>
      <c r="K54" s="47"/>
      <c r="L54" s="47"/>
      <c r="M54" s="45"/>
      <c r="N54" s="48"/>
    </row>
    <row r="55" spans="1:43" ht="60.75" customHeight="1">
      <c r="A55" s="77" t="s">
        <v>33</v>
      </c>
      <c r="B55" s="79" t="s">
        <v>25</v>
      </c>
      <c r="C55" s="80"/>
      <c r="D55" s="80"/>
      <c r="E55" s="80"/>
      <c r="F55" s="81"/>
      <c r="G55" s="85" t="s">
        <v>26</v>
      </c>
      <c r="H55" s="86"/>
      <c r="I55" s="86"/>
      <c r="J55" s="86"/>
      <c r="K55" s="86"/>
      <c r="L55" s="49" t="s">
        <v>27</v>
      </c>
      <c r="M55" s="50"/>
      <c r="N55" s="51"/>
    </row>
    <row r="56" spans="1:43" ht="59.25" customHeight="1">
      <c r="A56" s="78"/>
      <c r="B56" s="82"/>
      <c r="C56" s="83"/>
      <c r="D56" s="83"/>
      <c r="E56" s="83"/>
      <c r="F56" s="84"/>
      <c r="G56" s="52" t="s">
        <v>38</v>
      </c>
      <c r="H56" s="53"/>
      <c r="I56" s="53"/>
      <c r="J56" s="53"/>
      <c r="K56" s="53"/>
      <c r="L56" s="53"/>
      <c r="M56" s="53"/>
      <c r="N56" s="54"/>
      <c r="P56" s="14"/>
      <c r="Q56" s="18"/>
      <c r="R56" s="14"/>
      <c r="S56" s="14"/>
      <c r="T56" s="14"/>
    </row>
    <row r="57" spans="1:43" ht="59.25" customHeight="1"/>
    <row r="58" spans="1:43" ht="59.2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43" s="14" customFormat="1" ht="48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8"/>
      <c r="AO59" s="127"/>
      <c r="AP59" s="127"/>
      <c r="AQ59" s="127"/>
    </row>
    <row r="60" spans="1:43" ht="60.75" customHeight="1"/>
  </sheetData>
  <mergeCells count="49">
    <mergeCell ref="A53:A54"/>
    <mergeCell ref="B53:F54"/>
    <mergeCell ref="O1:S1"/>
    <mergeCell ref="I6:J6"/>
    <mergeCell ref="A7:A11"/>
    <mergeCell ref="B7:B11"/>
    <mergeCell ref="C7:F7"/>
    <mergeCell ref="G7:H7"/>
    <mergeCell ref="I7:J7"/>
    <mergeCell ref="K7:L7"/>
    <mergeCell ref="C8:D10"/>
    <mergeCell ref="E8:F10"/>
    <mergeCell ref="G8:H10"/>
    <mergeCell ref="I8:J10"/>
    <mergeCell ref="K8:L10"/>
    <mergeCell ref="I11:J11"/>
    <mergeCell ref="K11:L11"/>
    <mergeCell ref="A25:A26"/>
    <mergeCell ref="B25:F26"/>
    <mergeCell ref="G25:K25"/>
    <mergeCell ref="O30:S30"/>
    <mergeCell ref="M39:N41"/>
    <mergeCell ref="I37:J37"/>
    <mergeCell ref="A20:F21"/>
    <mergeCell ref="B22:F22"/>
    <mergeCell ref="G22:N22"/>
    <mergeCell ref="A23:A24"/>
    <mergeCell ref="B23:F24"/>
    <mergeCell ref="C39:D41"/>
    <mergeCell ref="E39:F41"/>
    <mergeCell ref="G39:H41"/>
    <mergeCell ref="I39:J41"/>
    <mergeCell ref="K39:L41"/>
    <mergeCell ref="A55:A56"/>
    <mergeCell ref="B55:F56"/>
    <mergeCell ref="G55:K55"/>
    <mergeCell ref="O39:O41"/>
    <mergeCell ref="I42:J42"/>
    <mergeCell ref="K42:L42"/>
    <mergeCell ref="M42:N42"/>
    <mergeCell ref="B52:F52"/>
    <mergeCell ref="G52:N52"/>
    <mergeCell ref="A38:A42"/>
    <mergeCell ref="B38:B42"/>
    <mergeCell ref="C38:F38"/>
    <mergeCell ref="G38:H38"/>
    <mergeCell ref="I38:J38"/>
    <mergeCell ref="K38:L38"/>
    <mergeCell ref="M38:N38"/>
  </mergeCells>
  <phoneticPr fontId="3"/>
  <pageMargins left="1.1023622047244095" right="0.31496062992125984" top="0.55118110236220474" bottom="0.55118110236220474" header="0.31496062992125984" footer="0.31496062992125984"/>
  <pageSetup paperSize="9" scale="33" fitToHeight="0" orientation="landscape" r:id="rId1"/>
  <rowBreaks count="1" manualBreakCount="1">
    <brk id="2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ニューデリー</vt:lpstr>
      <vt:lpstr>ニューデリー!Print_Area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2026-07-24T00:25:28Z</cp:lastPrinted>
  <dcterms:created xsi:type="dcterms:W3CDTF">2016-08-19T00:26:08Z</dcterms:created>
  <dcterms:modified xsi:type="dcterms:W3CDTF">2026-07-24T00:37:44Z</dcterms:modified>
</cp:coreProperties>
</file>