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7C747B4F-55EC-4BC0-A014-50F3E327A843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ニューデリー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ニューデリー!$A$1:$T$60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7" i="1" l="1"/>
  <c r="C47" i="1"/>
  <c r="D47" i="1" s="1"/>
  <c r="A47" i="1" s="1"/>
  <c r="E47" i="1"/>
  <c r="F47" i="1"/>
  <c r="G47" i="1"/>
  <c r="H47" i="1"/>
  <c r="I47" i="1"/>
  <c r="J47" i="1"/>
  <c r="K47" i="1"/>
  <c r="L47" i="1"/>
  <c r="M47" i="1"/>
  <c r="N47" i="1"/>
  <c r="B48" i="1"/>
  <c r="C48" i="1"/>
  <c r="D48" i="1"/>
  <c r="A48" i="1" s="1"/>
  <c r="E48" i="1"/>
  <c r="F48" i="1"/>
  <c r="G48" i="1"/>
  <c r="H48" i="1"/>
  <c r="I48" i="1"/>
  <c r="J48" i="1"/>
  <c r="K48" i="1"/>
  <c r="L48" i="1"/>
  <c r="M48" i="1"/>
  <c r="N48" i="1" s="1"/>
  <c r="B49" i="1"/>
  <c r="C49" i="1"/>
  <c r="D49" i="1"/>
  <c r="A49" i="1" s="1"/>
  <c r="E49" i="1"/>
  <c r="F49" i="1"/>
  <c r="G49" i="1"/>
  <c r="H49" i="1"/>
  <c r="I49" i="1"/>
  <c r="J49" i="1"/>
  <c r="K49" i="1"/>
  <c r="L49" i="1" s="1"/>
  <c r="M49" i="1"/>
  <c r="N49" i="1"/>
  <c r="B50" i="1"/>
  <c r="C50" i="1"/>
  <c r="D50" i="1"/>
  <c r="A50" i="1" s="1"/>
  <c r="E50" i="1"/>
  <c r="F50" i="1"/>
  <c r="G50" i="1"/>
  <c r="H50" i="1"/>
  <c r="I50" i="1"/>
  <c r="J50" i="1" s="1"/>
  <c r="K50" i="1"/>
  <c r="L50" i="1"/>
  <c r="M50" i="1"/>
  <c r="N50" i="1"/>
  <c r="B51" i="1"/>
  <c r="C51" i="1"/>
  <c r="D51" i="1"/>
  <c r="A51" i="1" s="1"/>
  <c r="E51" i="1"/>
  <c r="F51" i="1"/>
  <c r="G51" i="1"/>
  <c r="H51" i="1" s="1"/>
  <c r="I51" i="1"/>
  <c r="J51" i="1"/>
  <c r="K51" i="1"/>
  <c r="L51" i="1"/>
  <c r="M51" i="1"/>
  <c r="N51" i="1"/>
  <c r="AM47" i="1"/>
  <c r="AM48" i="1"/>
  <c r="AM49" i="1"/>
  <c r="AM50" i="1"/>
  <c r="AM51" i="1"/>
  <c r="AL47" i="1"/>
  <c r="AL48" i="1"/>
  <c r="AL49" i="1"/>
  <c r="AL50" i="1"/>
  <c r="AL51" i="1"/>
  <c r="B14" i="1"/>
  <c r="C14" i="1"/>
  <c r="D14" i="1" s="1"/>
  <c r="A14" i="1" s="1"/>
  <c r="E14" i="1"/>
  <c r="F14" i="1"/>
  <c r="G14" i="1"/>
  <c r="H14" i="1" s="1"/>
  <c r="I14" i="1"/>
  <c r="J14" i="1"/>
  <c r="K14" i="1"/>
  <c r="L14" i="1"/>
  <c r="B15" i="1"/>
  <c r="C15" i="1"/>
  <c r="D15" i="1"/>
  <c r="E15" i="1"/>
  <c r="F15" i="1"/>
  <c r="G15" i="1"/>
  <c r="H15" i="1"/>
  <c r="I15" i="1"/>
  <c r="J15" i="1" s="1"/>
  <c r="K15" i="1"/>
  <c r="L15" i="1"/>
  <c r="B16" i="1"/>
  <c r="C16" i="1"/>
  <c r="D16" i="1" s="1"/>
  <c r="E16" i="1"/>
  <c r="F16" i="1" s="1"/>
  <c r="G16" i="1"/>
  <c r="H16" i="1"/>
  <c r="I16" i="1"/>
  <c r="J16" i="1" s="1"/>
  <c r="K16" i="1"/>
  <c r="L16" i="1"/>
  <c r="B17" i="1"/>
  <c r="C17" i="1"/>
  <c r="D17" i="1"/>
  <c r="A17" i="1" s="1"/>
  <c r="E17" i="1"/>
  <c r="F17" i="1"/>
  <c r="G17" i="1"/>
  <c r="H17" i="1"/>
  <c r="I17" i="1"/>
  <c r="J17" i="1"/>
  <c r="K17" i="1"/>
  <c r="L17" i="1" s="1"/>
  <c r="B18" i="1"/>
  <c r="C18" i="1"/>
  <c r="D18" i="1"/>
  <c r="E18" i="1"/>
  <c r="F18" i="1" s="1"/>
  <c r="G18" i="1"/>
  <c r="H18" i="1" s="1"/>
  <c r="I18" i="1"/>
  <c r="J18" i="1"/>
  <c r="K18" i="1"/>
  <c r="L18" i="1" s="1"/>
  <c r="AM14" i="1"/>
  <c r="AM15" i="1"/>
  <c r="AM16" i="1"/>
  <c r="AM17" i="1"/>
  <c r="AM18" i="1"/>
  <c r="AL14" i="1"/>
  <c r="AL15" i="1"/>
  <c r="AL16" i="1"/>
  <c r="AL17" i="1"/>
  <c r="AL18" i="1"/>
  <c r="B45" i="1"/>
  <c r="C45" i="1"/>
  <c r="D45" i="1" s="1"/>
  <c r="E45" i="1"/>
  <c r="F45" i="1" s="1"/>
  <c r="G45" i="1"/>
  <c r="H45" i="1" s="1"/>
  <c r="I45" i="1"/>
  <c r="J45" i="1" s="1"/>
  <c r="K45" i="1"/>
  <c r="L45" i="1" s="1"/>
  <c r="M45" i="1"/>
  <c r="N45" i="1" s="1"/>
  <c r="B46" i="1"/>
  <c r="C46" i="1"/>
  <c r="D46" i="1" s="1"/>
  <c r="E46" i="1"/>
  <c r="F46" i="1" s="1"/>
  <c r="G46" i="1"/>
  <c r="H46" i="1" s="1"/>
  <c r="I46" i="1"/>
  <c r="J46" i="1" s="1"/>
  <c r="K46" i="1"/>
  <c r="L46" i="1" s="1"/>
  <c r="M46" i="1"/>
  <c r="N46" i="1" s="1"/>
  <c r="AL45" i="1"/>
  <c r="AM45" i="1" s="1"/>
  <c r="AL46" i="1"/>
  <c r="AM46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B13" i="1"/>
  <c r="C13" i="1"/>
  <c r="D13" i="1" s="1"/>
  <c r="E13" i="1"/>
  <c r="F13" i="1" s="1"/>
  <c r="G13" i="1"/>
  <c r="H13" i="1" s="1"/>
  <c r="I13" i="1"/>
  <c r="J13" i="1" s="1"/>
  <c r="K13" i="1"/>
  <c r="L13" i="1" s="1"/>
  <c r="AL12" i="1"/>
  <c r="AM12" i="1" s="1"/>
  <c r="AL13" i="1"/>
  <c r="AM13" i="1" s="1"/>
  <c r="A16" i="1" l="1"/>
  <c r="A15" i="1"/>
  <c r="A18" i="1"/>
  <c r="A45" i="1"/>
  <c r="A46" i="1"/>
  <c r="A12" i="1"/>
  <c r="A13" i="1"/>
  <c r="R36" i="1"/>
</calcChain>
</file>

<file path=xl/sharedStrings.xml><?xml version="1.0" encoding="utf-8"?>
<sst xmlns="http://schemas.openxmlformats.org/spreadsheetml/2006/main" count="227" uniqueCount="124">
  <si>
    <t>From Tokyo / Yokohama</t>
    <phoneticPr fontId="4"/>
  </si>
  <si>
    <t xml:space="preserve">UPDATED :  </t>
    <phoneticPr fontId="15"/>
  </si>
  <si>
    <t>VOY</t>
  </si>
  <si>
    <t>CFS CUT</t>
  </si>
  <si>
    <t>ETA</t>
  </si>
  <si>
    <t>貨物搬入先</t>
    <rPh sb="0" eb="2">
      <t>カモツ</t>
    </rPh>
    <rPh sb="2" eb="4">
      <t>ハンニュウ</t>
    </rPh>
    <rPh sb="4" eb="5">
      <t>サキ</t>
    </rPh>
    <phoneticPr fontId="24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</si>
  <si>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</si>
  <si>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4"/>
  </si>
  <si>
    <t>VESSEL</t>
    <phoneticPr fontId="4"/>
  </si>
  <si>
    <t>TYO</t>
    <phoneticPr fontId="4"/>
  </si>
  <si>
    <t>DEL</t>
    <phoneticPr fontId="4"/>
  </si>
  <si>
    <t>ETA</t>
    <phoneticPr fontId="3"/>
  </si>
  <si>
    <t>ETD</t>
    <phoneticPr fontId="3"/>
  </si>
  <si>
    <t>0 DAYS</t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</si>
  <si>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</si>
  <si>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CHENNAI</t>
    <phoneticPr fontId="4"/>
  </si>
  <si>
    <t>　　　　 　　INDIA SCHEDULE - 関東　　</t>
    <phoneticPr fontId="4"/>
  </si>
  <si>
    <t>※CFS倉庫受付時間　9:00~15:00</t>
    <phoneticPr fontId="3"/>
  </si>
  <si>
    <t>NHAVA SHEVA</t>
    <phoneticPr fontId="4"/>
  </si>
  <si>
    <t>YOK</t>
    <phoneticPr fontId="4"/>
  </si>
  <si>
    <t>V</t>
    <phoneticPr fontId="3"/>
  </si>
  <si>
    <t>㈱日成
（協同組合　東京海貨センター内4F）</t>
    <rPh sb="1" eb="3">
      <t>ニッセイ</t>
    </rPh>
    <rPh sb="5" eb="9">
      <t>キョウドウクミアイ</t>
    </rPh>
    <rPh sb="10" eb="12">
      <t>トウキョウ</t>
    </rPh>
    <rPh sb="12" eb="13">
      <t>ウミ</t>
    </rPh>
    <rPh sb="13" eb="14">
      <t>カ</t>
    </rPh>
    <rPh sb="18" eb="19">
      <t>ナイ</t>
    </rPh>
    <phoneticPr fontId="24"/>
  </si>
  <si>
    <t>東京都大田区東海4-3-1</t>
    <rPh sb="0" eb="3">
      <t>トウキョウト</t>
    </rPh>
    <rPh sb="3" eb="6">
      <t>オオタク</t>
    </rPh>
    <rPh sb="6" eb="8">
      <t>トウカイ</t>
    </rPh>
    <phoneticPr fontId="15"/>
  </si>
  <si>
    <t xml:space="preserve">NACCS: 1FW69 </t>
    <phoneticPr fontId="4"/>
  </si>
  <si>
    <t>TEL : 03-5492-7251   FAX : 03-3790-8085</t>
    <phoneticPr fontId="4"/>
  </si>
  <si>
    <t>㈱日成
（横浜港運事業協同組合内2F）</t>
    <rPh sb="1" eb="3">
      <t>ニッセイ</t>
    </rPh>
    <rPh sb="5" eb="7">
      <t>ヨコハマ</t>
    </rPh>
    <rPh sb="7" eb="8">
      <t>コウ</t>
    </rPh>
    <rPh sb="8" eb="9">
      <t>ウン</t>
    </rPh>
    <rPh sb="9" eb="11">
      <t>ジギョウ</t>
    </rPh>
    <rPh sb="11" eb="13">
      <t>キョウドウ</t>
    </rPh>
    <rPh sb="13" eb="15">
      <t>クミアイ</t>
    </rPh>
    <rPh sb="15" eb="16">
      <t>ナイ</t>
    </rPh>
    <phoneticPr fontId="24"/>
  </si>
  <si>
    <t>神奈川県横浜市中区本牧埠頭1</t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phoneticPr fontId="3"/>
  </si>
  <si>
    <t xml:space="preserve">NACCS：2EW30
</t>
    <phoneticPr fontId="3"/>
  </si>
  <si>
    <t>V</t>
    <phoneticPr fontId="3"/>
  </si>
  <si>
    <t>YOK</t>
    <phoneticPr fontId="4"/>
  </si>
  <si>
    <t>TYO</t>
    <phoneticPr fontId="4"/>
  </si>
  <si>
    <t>TYO</t>
    <phoneticPr fontId="4"/>
  </si>
  <si>
    <t>東京 CFS</t>
    <phoneticPr fontId="4"/>
  </si>
  <si>
    <t>横浜 CFS</t>
    <phoneticPr fontId="3"/>
  </si>
  <si>
    <t>東京 CFS</t>
    <phoneticPr fontId="4"/>
  </si>
  <si>
    <t>27 DAYS</t>
    <phoneticPr fontId="4"/>
  </si>
  <si>
    <t>37 DAYS</t>
    <phoneticPr fontId="4"/>
  </si>
  <si>
    <t>26 DAYS</t>
    <phoneticPr fontId="4"/>
  </si>
  <si>
    <t>TEL：045-622-5771 FAX：045-622-6344</t>
    <phoneticPr fontId="3"/>
  </si>
  <si>
    <r>
      <rPr>
        <sz val="18"/>
        <rFont val="MS PGothic"/>
        <family val="2"/>
      </rPr>
      <t>-</t>
    </r>
  </si>
  <si>
    <r>
      <rPr>
        <sz val="18"/>
        <rFont val="MS PGothic"/>
        <family val="2"/>
      </rPr>
      <t>7/18</t>
    </r>
  </si>
  <si>
    <r>
      <rPr>
        <sz val="18"/>
        <rFont val="MS PGothic"/>
        <family val="2"/>
      </rPr>
      <t>7/25</t>
    </r>
  </si>
  <si>
    <t>旧</t>
    <rPh sb="0" eb="1">
      <t>キュウ</t>
    </rPh>
    <phoneticPr fontId="3"/>
  </si>
  <si>
    <t>変換</t>
    <rPh sb="0" eb="2">
      <t>ヘンカン</t>
    </rPh>
    <phoneticPr fontId="3"/>
  </si>
  <si>
    <t>変更判定</t>
    <rPh sb="0" eb="4">
      <t>ヘンコウハンテイ</t>
    </rPh>
    <phoneticPr fontId="3"/>
  </si>
  <si>
    <r>
      <rPr>
        <sz val="18"/>
        <rFont val="MS PGothic"/>
        <family val="2"/>
      </rPr>
      <t>7/22</t>
    </r>
  </si>
  <si>
    <r>
      <rPr>
        <sz val="18"/>
        <rFont val="MS PGothic"/>
        <family val="2"/>
      </rPr>
      <t>7/19</t>
    </r>
  </si>
  <si>
    <r>
      <rPr>
        <sz val="18"/>
        <rFont val="MS PGothic"/>
        <family val="2"/>
      </rPr>
      <t>7/26</t>
    </r>
  </si>
  <si>
    <r>
      <rPr>
        <sz val="18"/>
        <rFont val="MS PGothic"/>
        <family val="2"/>
      </rPr>
      <t>EMMANUEL P</t>
    </r>
  </si>
  <si>
    <r>
      <rPr>
        <sz val="18"/>
        <rFont val="MS PGothic"/>
        <family val="2"/>
      </rPr>
      <t>NYK DAEDALUS</t>
    </r>
  </si>
  <si>
    <r>
      <rPr>
        <sz val="18"/>
        <rFont val="MS PGothic"/>
        <family val="2"/>
      </rPr>
      <t>104S</t>
    </r>
  </si>
  <si>
    <r>
      <rPr>
        <sz val="18"/>
        <rFont val="MS PGothic"/>
        <family val="2"/>
      </rPr>
      <t>8/15</t>
    </r>
  </si>
  <si>
    <r>
      <rPr>
        <sz val="18"/>
        <rFont val="MS PGothic"/>
        <family val="2"/>
      </rPr>
      <t>MOL ENDOWMENT</t>
    </r>
  </si>
  <si>
    <r>
      <rPr>
        <sz val="18"/>
        <rFont val="MS PGothic"/>
        <family val="2"/>
      </rPr>
      <t>7/14AM</t>
    </r>
  </si>
  <si>
    <r>
      <rPr>
        <sz val="18"/>
        <rFont val="MS PGothic"/>
        <family val="2"/>
      </rPr>
      <t>7/15</t>
    </r>
  </si>
  <si>
    <r>
      <rPr>
        <sz val="18"/>
        <rFont val="MS PGothic"/>
        <family val="2"/>
      </rPr>
      <t>7/16</t>
    </r>
  </si>
  <si>
    <r>
      <rPr>
        <sz val="18"/>
        <rFont val="MS PGothic"/>
        <family val="2"/>
      </rPr>
      <t>8/22</t>
    </r>
  </si>
  <si>
    <r>
      <rPr>
        <sz val="18"/>
        <rFont val="MS PGothic"/>
        <family val="2"/>
      </rPr>
      <t>8/25</t>
    </r>
  </si>
  <si>
    <r>
      <rPr>
        <sz val="18"/>
        <rFont val="MS PGothic"/>
        <family val="2"/>
      </rPr>
      <t>NAGOYA TOWER</t>
    </r>
  </si>
  <si>
    <r>
      <rPr>
        <sz val="18"/>
        <rFont val="MS PGothic"/>
        <family val="2"/>
      </rPr>
      <t>031S</t>
    </r>
  </si>
  <si>
    <r>
      <rPr>
        <sz val="18"/>
        <rFont val="MS PGothic"/>
        <family val="2"/>
      </rPr>
      <t>7/21AM</t>
    </r>
  </si>
  <si>
    <r>
      <rPr>
        <sz val="18"/>
        <rFont val="MS PGothic"/>
        <family val="2"/>
      </rPr>
      <t>7/23</t>
    </r>
  </si>
  <si>
    <r>
      <rPr>
        <sz val="18"/>
        <rFont val="MS PGothic"/>
        <family val="2"/>
      </rPr>
      <t>8/29</t>
    </r>
  </si>
  <si>
    <r>
      <rPr>
        <sz val="18"/>
        <rFont val="MS PGothic"/>
        <family val="2"/>
      </rPr>
      <t>9/1</t>
    </r>
  </si>
  <si>
    <r>
      <rPr>
        <sz val="18"/>
        <rFont val="MS PGothic"/>
        <family val="2"/>
      </rPr>
      <t>ATHENS BRIDGE</t>
    </r>
  </si>
  <si>
    <r>
      <rPr>
        <sz val="18"/>
        <rFont val="MS PGothic"/>
        <family val="2"/>
      </rPr>
      <t>8/16</t>
    </r>
  </si>
  <si>
    <r>
      <rPr>
        <sz val="18"/>
        <rFont val="MS PGothic"/>
        <family val="2"/>
      </rPr>
      <t>8/26</t>
    </r>
  </si>
  <si>
    <r>
      <rPr>
        <sz val="18"/>
        <rFont val="MS PGothic"/>
        <family val="2"/>
      </rPr>
      <t>NAVIOS VERDE</t>
    </r>
  </si>
  <si>
    <r>
      <rPr>
        <sz val="18"/>
        <rFont val="MS PGothic"/>
        <family val="2"/>
      </rPr>
      <t>8/23</t>
    </r>
  </si>
  <si>
    <r>
      <rPr>
        <sz val="18"/>
        <rFont val="MS PGothic"/>
        <family val="2"/>
      </rPr>
      <t>9/2</t>
    </r>
  </si>
  <si>
    <r>
      <rPr>
        <sz val="18"/>
        <rFont val="MS PGothic"/>
        <family val="2"/>
      </rPr>
      <t>012S</t>
    </r>
  </si>
  <si>
    <r>
      <rPr>
        <sz val="18"/>
        <rFont val="MS PGothic"/>
        <family val="2"/>
      </rPr>
      <t>8/30</t>
    </r>
  </si>
  <si>
    <r>
      <rPr>
        <sz val="18"/>
        <rFont val="MS PGothic"/>
        <family val="2"/>
      </rPr>
      <t>9/9</t>
    </r>
  </si>
  <si>
    <r>
      <rPr>
        <sz val="18"/>
        <color rgb="FFFF0000"/>
        <rFont val="MS PGothic"/>
        <family val="2"/>
      </rPr>
      <t>*ATHENS BRIDGE</t>
    </r>
  </si>
  <si>
    <r>
      <rPr>
        <sz val="18"/>
        <color rgb="FFFF0000"/>
        <rFont val="MS PGothic"/>
        <family val="2"/>
      </rPr>
      <t>1187S</t>
    </r>
  </si>
  <si>
    <r>
      <rPr>
        <sz val="16"/>
        <rFont val="MS PGothic"/>
        <family val="2"/>
      </rPr>
      <t>BEAR MOUNTAIN BRIDGE</t>
    </r>
  </si>
  <si>
    <r>
      <rPr>
        <sz val="18"/>
        <rFont val="MS PGothic"/>
        <family val="2"/>
      </rPr>
      <t>137S</t>
    </r>
  </si>
  <si>
    <r>
      <rPr>
        <sz val="18"/>
        <rFont val="MS PGothic"/>
        <family val="2"/>
      </rPr>
      <t>8/1</t>
    </r>
  </si>
  <si>
    <r>
      <rPr>
        <sz val="18"/>
        <rFont val="MS PGothic"/>
        <family val="2"/>
      </rPr>
      <t>8/2</t>
    </r>
  </si>
  <si>
    <r>
      <rPr>
        <sz val="18"/>
        <rFont val="MS PGothic"/>
        <family val="2"/>
      </rPr>
      <t>7/28AM</t>
    </r>
  </si>
  <si>
    <r>
      <rPr>
        <sz val="18"/>
        <rFont val="MS PGothic"/>
        <family val="2"/>
      </rPr>
      <t>7/29</t>
    </r>
  </si>
  <si>
    <r>
      <rPr>
        <sz val="18"/>
        <rFont val="MS PGothic"/>
        <family val="2"/>
      </rPr>
      <t>7/30</t>
    </r>
  </si>
  <si>
    <r>
      <rPr>
        <sz val="18"/>
        <rFont val="MS PGothic"/>
        <family val="2"/>
      </rPr>
      <t>9/5</t>
    </r>
  </si>
  <si>
    <r>
      <rPr>
        <sz val="18"/>
        <rFont val="MS PGothic"/>
        <family val="2"/>
      </rPr>
      <t>9/8</t>
    </r>
  </si>
  <si>
    <r>
      <rPr>
        <sz val="18"/>
        <rFont val="MS PGothic"/>
        <family val="2"/>
      </rPr>
      <t>SPIL KARTINI</t>
    </r>
  </si>
  <si>
    <r>
      <rPr>
        <sz val="18"/>
        <rFont val="MS PGothic"/>
        <family val="2"/>
      </rPr>
      <t>018S</t>
    </r>
  </si>
  <si>
    <r>
      <rPr>
        <sz val="18"/>
        <rFont val="MS PGothic"/>
        <family val="2"/>
      </rPr>
      <t>8/8</t>
    </r>
  </si>
  <si>
    <r>
      <rPr>
        <sz val="18"/>
        <rFont val="MS PGothic"/>
        <family val="2"/>
      </rPr>
      <t>8/9</t>
    </r>
  </si>
  <si>
    <r>
      <rPr>
        <sz val="18"/>
        <rFont val="MS PGothic"/>
        <family val="2"/>
      </rPr>
      <t>8/4AM</t>
    </r>
  </si>
  <si>
    <r>
      <rPr>
        <sz val="18"/>
        <rFont val="MS PGothic"/>
        <family val="2"/>
      </rPr>
      <t>8/5</t>
    </r>
  </si>
  <si>
    <r>
      <rPr>
        <sz val="18"/>
        <rFont val="MS PGothic"/>
        <family val="2"/>
      </rPr>
      <t>8/6</t>
    </r>
  </si>
  <si>
    <r>
      <rPr>
        <sz val="18"/>
        <rFont val="MS PGothic"/>
        <family val="2"/>
      </rPr>
      <t>9/12</t>
    </r>
  </si>
  <si>
    <r>
      <rPr>
        <sz val="18"/>
        <rFont val="MS PGothic"/>
        <family val="2"/>
      </rPr>
      <t>9/15</t>
    </r>
  </si>
  <si>
    <r>
      <rPr>
        <sz val="18"/>
        <rFont val="MS PGothic"/>
        <family val="2"/>
      </rPr>
      <t>1188S</t>
    </r>
  </si>
  <si>
    <r>
      <rPr>
        <b/>
        <i/>
        <u/>
        <sz val="19"/>
        <color rgb="FFFF0000"/>
        <rFont val="Trebuchet MS"/>
        <family val="2"/>
      </rPr>
      <t>8/10AM</t>
    </r>
  </si>
  <si>
    <r>
      <rPr>
        <sz val="18"/>
        <rFont val="MS PGothic"/>
        <family val="2"/>
      </rPr>
      <t>8/12</t>
    </r>
  </si>
  <si>
    <r>
      <rPr>
        <sz val="18"/>
        <rFont val="MS PGothic"/>
        <family val="2"/>
      </rPr>
      <t>8/13</t>
    </r>
  </si>
  <si>
    <r>
      <rPr>
        <sz val="18"/>
        <rFont val="MS PGothic"/>
        <family val="2"/>
      </rPr>
      <t>9/19</t>
    </r>
  </si>
  <si>
    <r>
      <rPr>
        <sz val="18"/>
        <rFont val="MS PGothic"/>
        <family val="2"/>
      </rPr>
      <t>9/22</t>
    </r>
  </si>
  <si>
    <r>
      <rPr>
        <sz val="18"/>
        <rFont val="MS PGothic"/>
        <family val="2"/>
      </rPr>
      <t>105S</t>
    </r>
  </si>
  <si>
    <r>
      <rPr>
        <sz val="18"/>
        <rFont val="MS PGothic"/>
        <family val="2"/>
      </rPr>
      <t>8/18AM</t>
    </r>
  </si>
  <si>
    <r>
      <rPr>
        <sz val="18"/>
        <rFont val="MS PGothic"/>
        <family val="2"/>
      </rPr>
      <t>8/19</t>
    </r>
  </si>
  <si>
    <r>
      <rPr>
        <sz val="18"/>
        <rFont val="MS PGothic"/>
        <family val="2"/>
      </rPr>
      <t>8/20</t>
    </r>
  </si>
  <si>
    <r>
      <rPr>
        <sz val="18"/>
        <rFont val="MS PGothic"/>
        <family val="2"/>
      </rPr>
      <t>9/26</t>
    </r>
  </si>
  <si>
    <r>
      <rPr>
        <sz val="18"/>
        <rFont val="MS PGothic"/>
        <family val="2"/>
      </rPr>
      <t>9/29</t>
    </r>
  </si>
  <si>
    <r>
      <rPr>
        <sz val="18"/>
        <rFont val="MS PGothic"/>
        <family val="2"/>
      </rPr>
      <t>8/25AM</t>
    </r>
  </si>
  <si>
    <r>
      <rPr>
        <sz val="18"/>
        <rFont val="MS PGothic"/>
        <family val="2"/>
      </rPr>
      <t>8/27</t>
    </r>
  </si>
  <si>
    <r>
      <rPr>
        <sz val="18"/>
        <rFont val="MS PGothic"/>
        <family val="2"/>
      </rPr>
      <t>10/3</t>
    </r>
  </si>
  <si>
    <r>
      <rPr>
        <sz val="18"/>
        <rFont val="MS PGothic"/>
        <family val="2"/>
      </rPr>
      <t>10/6</t>
    </r>
  </si>
  <si>
    <r>
      <rPr>
        <sz val="18"/>
        <rFont val="MS PGothic"/>
        <family val="2"/>
      </rPr>
      <t>NAVIOS CHRYSALIS</t>
    </r>
  </si>
  <si>
    <r>
      <rPr>
        <sz val="18"/>
        <rFont val="MS PGothic"/>
        <family val="2"/>
      </rPr>
      <t>016S</t>
    </r>
  </si>
  <si>
    <r>
      <rPr>
        <sz val="18"/>
        <rFont val="MS PGothic"/>
        <family val="2"/>
      </rPr>
      <t>9/6</t>
    </r>
  </si>
  <si>
    <r>
      <rPr>
        <sz val="18"/>
        <rFont val="MS PGothic"/>
        <family val="2"/>
      </rPr>
      <t>9/16</t>
    </r>
  </si>
  <si>
    <r>
      <rPr>
        <sz val="18"/>
        <rFont val="MS PGothic"/>
        <family val="2"/>
      </rPr>
      <t>186S</t>
    </r>
  </si>
  <si>
    <r>
      <rPr>
        <sz val="18"/>
        <rFont val="MS PGothic"/>
        <family val="2"/>
      </rPr>
      <t>9/13</t>
    </r>
  </si>
  <si>
    <r>
      <rPr>
        <sz val="18"/>
        <rFont val="MS PGothic"/>
        <family val="2"/>
      </rPr>
      <t>9/23</t>
    </r>
  </si>
  <si>
    <r>
      <rPr>
        <sz val="18"/>
        <rFont val="MS PGothic"/>
        <family val="2"/>
      </rPr>
      <t>9/20</t>
    </r>
  </si>
  <si>
    <r>
      <rPr>
        <sz val="18"/>
        <rFont val="MS PGothic"/>
        <family val="2"/>
      </rPr>
      <t>9/30</t>
    </r>
  </si>
  <si>
    <r>
      <rPr>
        <sz val="18"/>
        <rFont val="MS PGothic"/>
        <family val="2"/>
      </rPr>
      <t>013S</t>
    </r>
  </si>
  <si>
    <r>
      <rPr>
        <sz val="18"/>
        <rFont val="MS PGothic"/>
        <family val="2"/>
      </rPr>
      <t>9/27</t>
    </r>
  </si>
  <si>
    <r>
      <rPr>
        <sz val="18"/>
        <rFont val="MS PGothic"/>
        <family val="2"/>
      </rPr>
      <t>10/7</t>
    </r>
  </si>
  <si>
    <r>
      <rPr>
        <sz val="18"/>
        <rFont val="MS PGothic"/>
        <family val="2"/>
      </rPr>
      <t>017S</t>
    </r>
  </si>
  <si>
    <r>
      <rPr>
        <sz val="18"/>
        <rFont val="MS PGothic"/>
        <family val="2"/>
      </rPr>
      <t>10/4</t>
    </r>
  </si>
  <si>
    <r>
      <rPr>
        <sz val="18"/>
        <rFont val="MS PGothic"/>
        <family val="2"/>
      </rPr>
      <t>10/14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</si>
</sst>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General\ d\Ayys"/>
    <numFmt numFmtId="179" formatCode="m/d;@"/>
  </numFmts>
  <fonts count="4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18"/>
      <name val="Meiryo UI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26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6"/>
      <color theme="5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Yu Gothic"/>
      <family val="2"/>
    </font>
    <font>
      <b/>
      <sz val="2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20"/>
      <color theme="1"/>
      <name val="Meiryo UI"/>
      <family val="3"/>
      <charset val="128"/>
    </font>
    <font>
      <sz val="10"/>
      <color rgb="FF000000"/>
      <name val="Times New Roman"/>
      <family val="1"/>
    </font>
    <font>
      <sz val="18"/>
      <name val="MS PGothic"/>
      <family val="3"/>
      <charset val="128"/>
    </font>
    <font>
      <sz val="18"/>
      <name val="MS PGothic"/>
      <family val="2"/>
    </font>
    <font>
      <sz val="18"/>
      <color rgb="FFFF0000"/>
      <name val="MS PGothic"/>
      <family val="2"/>
    </font>
    <font>
      <sz val="16"/>
      <name val="MS PGothic"/>
      <family val="3"/>
      <charset val="128"/>
    </font>
    <font>
      <b/>
      <i/>
      <sz val="19"/>
      <name val="Trebuchet MS"/>
      <family val="2"/>
    </font>
    <font>
      <sz val="16"/>
      <name val="MS PGothic"/>
      <family val="2"/>
    </font>
    <font>
      <b/>
      <i/>
      <u/>
      <sz val="19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auto="1"/>
      </left>
      <right/>
      <top/>
      <bottom/>
      <diagonal/>
    </border>
  </borders>
  <cellStyleXfs count="16">
    <xf numFmtId="0" fontId="0" fillId="0" borderId="0">
      <alignment vertical="center"/>
    </xf>
    <xf numFmtId="0" fontId="1" fillId="0" borderId="0"/>
    <xf numFmtId="0" fontId="27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6" fillId="0" borderId="0"/>
  </cellStyleXfs>
  <cellXfs count="150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4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19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23" fillId="0" borderId="0" xfId="1" applyFont="1" applyAlignment="1">
      <alignment vertical="center"/>
    </xf>
    <xf numFmtId="0" fontId="20" fillId="0" borderId="8" xfId="1" applyFont="1" applyBorder="1" applyAlignment="1">
      <alignment horizontal="center" vertical="center"/>
    </xf>
    <xf numFmtId="0" fontId="28" fillId="0" borderId="0" xfId="1" applyFont="1" applyBorder="1" applyAlignment="1">
      <alignment horizontal="left" vertical="center"/>
    </xf>
    <xf numFmtId="179" fontId="21" fillId="0" borderId="0" xfId="1" applyNumberFormat="1" applyFont="1" applyFill="1" applyBorder="1" applyAlignment="1" applyProtection="1">
      <alignment horizontal="center" vertical="center"/>
      <protection locked="0"/>
    </xf>
    <xf numFmtId="179" fontId="21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9" fontId="21" fillId="0" borderId="0" xfId="1" applyNumberFormat="1" applyFont="1" applyFill="1" applyBorder="1" applyAlignment="1" applyProtection="1">
      <alignment horizontal="center" vertical="center" shrinkToFit="1"/>
      <protection locked="0"/>
    </xf>
    <xf numFmtId="176" fontId="13" fillId="0" borderId="0" xfId="1" applyNumberFormat="1" applyFont="1" applyFill="1" applyBorder="1" applyAlignment="1">
      <alignment vertical="center"/>
    </xf>
    <xf numFmtId="179" fontId="21" fillId="0" borderId="18" xfId="1" applyNumberFormat="1" applyFont="1" applyFill="1" applyBorder="1" applyAlignment="1" applyProtection="1">
      <alignment horizontal="center" vertical="center"/>
      <protection locked="0"/>
    </xf>
    <xf numFmtId="179" fontId="21" fillId="0" borderId="23" xfId="1" applyNumberFormat="1" applyFont="1" applyFill="1" applyBorder="1" applyAlignment="1" applyProtection="1">
      <alignment horizontal="center" vertical="center" shrinkToFit="1"/>
      <protection locked="0"/>
    </xf>
    <xf numFmtId="179" fontId="21" fillId="0" borderId="25" xfId="1" applyNumberFormat="1" applyFont="1" applyFill="1" applyBorder="1" applyAlignment="1" applyProtection="1">
      <alignment horizontal="center" vertical="center"/>
      <protection locked="0"/>
    </xf>
    <xf numFmtId="179" fontId="21" fillId="0" borderId="26" xfId="1" applyNumberFormat="1" applyFont="1" applyFill="1" applyBorder="1" applyAlignment="1" applyProtection="1">
      <alignment horizontal="center" vertical="center" shrinkToFit="1"/>
      <protection locked="0"/>
    </xf>
    <xf numFmtId="177" fontId="20" fillId="3" borderId="29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21" fillId="0" borderId="0" xfId="0" applyFont="1" applyBorder="1">
      <alignment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8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0" fontId="31" fillId="0" borderId="4" xfId="1" applyFont="1" applyBorder="1" applyAlignment="1">
      <alignment horizontal="left" vertical="center"/>
    </xf>
    <xf numFmtId="0" fontId="32" fillId="0" borderId="0" xfId="1" applyFont="1" applyFill="1" applyBorder="1" applyAlignment="1">
      <alignment vertical="center"/>
    </xf>
    <xf numFmtId="0" fontId="31" fillId="0" borderId="0" xfId="1" applyFont="1" applyBorder="1" applyAlignment="1">
      <alignment horizontal="left" vertical="center"/>
    </xf>
    <xf numFmtId="0" fontId="31" fillId="0" borderId="0" xfId="1" applyFont="1" applyBorder="1" applyAlignment="1">
      <alignment vertical="center"/>
    </xf>
    <xf numFmtId="0" fontId="31" fillId="0" borderId="5" xfId="1" applyFont="1" applyBorder="1" applyAlignment="1">
      <alignment horizontal="right" vertical="center"/>
    </xf>
    <xf numFmtId="0" fontId="31" fillId="0" borderId="6" xfId="1" applyFont="1" applyBorder="1" applyAlignment="1">
      <alignment horizontal="left" vertical="center"/>
    </xf>
    <xf numFmtId="0" fontId="32" fillId="0" borderId="1" xfId="1" applyFont="1" applyFill="1" applyBorder="1" applyAlignment="1">
      <alignment vertical="center"/>
    </xf>
    <xf numFmtId="0" fontId="31" fillId="0" borderId="1" xfId="1" applyFont="1" applyBorder="1" applyAlignment="1">
      <alignment horizontal="left" vertical="center"/>
    </xf>
    <xf numFmtId="0" fontId="31" fillId="0" borderId="1" xfId="1" applyFont="1" applyBorder="1" applyAlignment="1">
      <alignment vertical="center"/>
    </xf>
    <xf numFmtId="0" fontId="31" fillId="0" borderId="7" xfId="1" applyFont="1" applyBorder="1" applyAlignment="1">
      <alignment horizontal="right" vertical="center"/>
    </xf>
    <xf numFmtId="0" fontId="31" fillId="0" borderId="12" xfId="0" applyFont="1" applyBorder="1" applyAlignment="1">
      <alignment vertical="center"/>
    </xf>
    <xf numFmtId="0" fontId="33" fillId="0" borderId="12" xfId="0" applyFont="1" applyBorder="1" applyAlignment="1"/>
    <xf numFmtId="0" fontId="33" fillId="0" borderId="3" xfId="0" applyFont="1" applyBorder="1" applyAlignment="1"/>
    <xf numFmtId="0" fontId="31" fillId="0" borderId="6" xfId="1" applyFont="1" applyFill="1" applyBorder="1" applyAlignment="1">
      <alignment horizontal="left" vertical="center"/>
    </xf>
    <xf numFmtId="0" fontId="33" fillId="0" borderId="1" xfId="0" applyFont="1" applyBorder="1">
      <alignment vertical="center"/>
    </xf>
    <xf numFmtId="0" fontId="33" fillId="0" borderId="7" xfId="0" applyFont="1" applyBorder="1">
      <alignment vertical="center"/>
    </xf>
    <xf numFmtId="0" fontId="21" fillId="0" borderId="0" xfId="1" applyFont="1" applyFill="1" applyBorder="1" applyAlignment="1">
      <alignment vertical="center"/>
    </xf>
    <xf numFmtId="177" fontId="13" fillId="3" borderId="29" xfId="1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2" fillId="0" borderId="22" xfId="1" applyFont="1" applyBorder="1" applyAlignment="1">
      <alignment vertical="center"/>
    </xf>
    <xf numFmtId="0" fontId="22" fillId="0" borderId="18" xfId="1" applyFont="1" applyBorder="1" applyAlignment="1">
      <alignment horizontal="center" vertical="center"/>
    </xf>
    <xf numFmtId="179" fontId="21" fillId="0" borderId="18" xfId="1" applyNumberFormat="1" applyFont="1" applyBorder="1" applyAlignment="1" applyProtection="1">
      <alignment horizontal="center" vertical="center"/>
      <protection locked="0"/>
    </xf>
    <xf numFmtId="179" fontId="21" fillId="0" borderId="18" xfId="1" applyNumberFormat="1" applyFont="1" applyBorder="1" applyAlignment="1">
      <alignment horizontal="center" vertical="center"/>
    </xf>
    <xf numFmtId="179" fontId="21" fillId="0" borderId="23" xfId="1" applyNumberFormat="1" applyFont="1" applyBorder="1" applyAlignment="1">
      <alignment horizontal="center" vertical="center"/>
    </xf>
    <xf numFmtId="0" fontId="13" fillId="4" borderId="29" xfId="14" applyFont="1" applyFill="1" applyBorder="1" applyAlignment="1">
      <alignment horizontal="left" vertical="center"/>
    </xf>
    <xf numFmtId="0" fontId="22" fillId="0" borderId="24" xfId="1" applyFont="1" applyBorder="1" applyAlignment="1">
      <alignment vertical="center"/>
    </xf>
    <xf numFmtId="0" fontId="22" fillId="0" borderId="25" xfId="1" applyFont="1" applyBorder="1" applyAlignment="1">
      <alignment horizontal="center" vertical="center"/>
    </xf>
    <xf numFmtId="179" fontId="21" fillId="0" borderId="25" xfId="1" applyNumberFormat="1" applyFont="1" applyBorder="1" applyAlignment="1" applyProtection="1">
      <alignment horizontal="center" vertical="center"/>
      <protection locked="0"/>
    </xf>
    <xf numFmtId="179" fontId="21" fillId="0" borderId="25" xfId="1" applyNumberFormat="1" applyFont="1" applyBorder="1" applyAlignment="1">
      <alignment horizontal="center" vertical="center"/>
    </xf>
    <xf numFmtId="179" fontId="21" fillId="0" borderId="26" xfId="1" applyNumberFormat="1" applyFont="1" applyBorder="1" applyAlignment="1">
      <alignment horizontal="center" vertical="center"/>
    </xf>
    <xf numFmtId="0" fontId="35" fillId="0" borderId="33" xfId="14" applyFont="1" applyBorder="1" applyAlignment="1">
      <alignment horizontal="left" vertical="center"/>
    </xf>
    <xf numFmtId="0" fontId="8" fillId="0" borderId="0" xfId="1" applyFont="1" applyBorder="1" applyAlignment="1"/>
    <xf numFmtId="0" fontId="8" fillId="0" borderId="0" xfId="1" applyFont="1" applyBorder="1"/>
    <xf numFmtId="0" fontId="14" fillId="0" borderId="0" xfId="1" applyFont="1" applyBorder="1" applyAlignment="1"/>
    <xf numFmtId="0" fontId="8" fillId="0" borderId="0" xfId="1" applyFont="1" applyFill="1" applyBorder="1" applyAlignment="1">
      <alignment vertical="center"/>
    </xf>
    <xf numFmtId="0" fontId="37" fillId="0" borderId="31" xfId="12" applyFont="1" applyFill="1" applyBorder="1" applyAlignment="1">
      <alignment horizontal="left" vertical="top" wrapText="1" indent="4"/>
    </xf>
    <xf numFmtId="0" fontId="37" fillId="0" borderId="31" xfId="12" applyFont="1" applyFill="1" applyBorder="1" applyAlignment="1">
      <alignment horizontal="left" vertical="top" wrapText="1" indent="3"/>
    </xf>
    <xf numFmtId="0" fontId="22" fillId="0" borderId="0" xfId="1" applyFont="1" applyBorder="1" applyAlignment="1">
      <alignment vertical="center"/>
    </xf>
    <xf numFmtId="0" fontId="22" fillId="0" borderId="0" xfId="1" applyFont="1" applyBorder="1" applyAlignment="1">
      <alignment horizontal="center" vertical="center"/>
    </xf>
    <xf numFmtId="179" fontId="21" fillId="0" borderId="0" xfId="1" applyNumberFormat="1" applyFont="1" applyBorder="1" applyAlignment="1" applyProtection="1">
      <alignment horizontal="center" vertical="center"/>
      <protection locked="0"/>
    </xf>
    <xf numFmtId="179" fontId="21" fillId="0" borderId="0" xfId="1" applyNumberFormat="1" applyFont="1" applyBorder="1" applyAlignment="1">
      <alignment horizontal="center" vertical="center"/>
    </xf>
    <xf numFmtId="0" fontId="37" fillId="0" borderId="31" xfId="12" applyFont="1" applyFill="1" applyBorder="1" applyAlignment="1">
      <alignment horizontal="left" vertical="top" wrapText="1" indent="4"/>
    </xf>
    <xf numFmtId="0" fontId="37" fillId="0" borderId="31" xfId="12" applyFont="1" applyFill="1" applyBorder="1" applyAlignment="1">
      <alignment horizontal="left" vertical="top" wrapText="1" indent="5"/>
    </xf>
    <xf numFmtId="0" fontId="13" fillId="4" borderId="0" xfId="14" applyFont="1" applyFill="1" applyBorder="1" applyAlignment="1">
      <alignment horizontal="left" vertical="center"/>
    </xf>
    <xf numFmtId="0" fontId="35" fillId="0" borderId="0" xfId="14" applyFont="1" applyBorder="1" applyAlignment="1">
      <alignment horizontal="left" vertical="center"/>
    </xf>
    <xf numFmtId="0" fontId="37" fillId="0" borderId="32" xfId="12" applyFont="1" applyFill="1" applyBorder="1" applyAlignment="1">
      <alignment vertical="top" wrapText="1"/>
    </xf>
    <xf numFmtId="0" fontId="26" fillId="0" borderId="13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 wrapText="1"/>
    </xf>
    <xf numFmtId="0" fontId="31" fillId="0" borderId="14" xfId="1" applyFont="1" applyBorder="1" applyAlignment="1">
      <alignment horizontal="center" vertical="center" wrapText="1"/>
    </xf>
    <xf numFmtId="0" fontId="31" fillId="0" borderId="15" xfId="1" applyFont="1" applyBorder="1" applyAlignment="1">
      <alignment horizontal="center" vertical="center" wrapText="1"/>
    </xf>
    <xf numFmtId="0" fontId="31" fillId="0" borderId="16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center" vertical="center"/>
    </xf>
    <xf numFmtId="0" fontId="18" fillId="3" borderId="19" xfId="1" applyNumberFormat="1" applyFont="1" applyFill="1" applyBorder="1" applyAlignment="1">
      <alignment horizontal="center" vertical="center" wrapText="1"/>
    </xf>
    <xf numFmtId="0" fontId="18" fillId="3" borderId="22" xfId="1" applyNumberFormat="1" applyFont="1" applyFill="1" applyBorder="1" applyAlignment="1">
      <alignment horizontal="center" vertical="center" wrapText="1"/>
    </xf>
    <xf numFmtId="0" fontId="18" fillId="3" borderId="28" xfId="1" applyNumberFormat="1" applyFont="1" applyFill="1" applyBorder="1" applyAlignment="1">
      <alignment horizontal="center" vertical="center" wrapText="1"/>
    </xf>
    <xf numFmtId="0" fontId="18" fillId="3" borderId="20" xfId="1" applyNumberFormat="1" applyFont="1" applyFill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/>
    </xf>
    <xf numFmtId="0" fontId="18" fillId="3" borderId="29" xfId="1" applyNumberFormat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0" fontId="20" fillId="3" borderId="18" xfId="1" applyNumberFormat="1" applyFont="1" applyFill="1" applyBorder="1" applyAlignment="1">
      <alignment horizontal="center" vertical="center"/>
    </xf>
    <xf numFmtId="0" fontId="20" fillId="3" borderId="18" xfId="1" applyFont="1" applyFill="1" applyBorder="1" applyAlignment="1">
      <alignment horizontal="center" vertical="center"/>
    </xf>
    <xf numFmtId="0" fontId="20" fillId="3" borderId="23" xfId="1" applyFont="1" applyFill="1" applyBorder="1" applyAlignment="1">
      <alignment horizontal="center" vertical="center"/>
    </xf>
    <xf numFmtId="177" fontId="13" fillId="3" borderId="29" xfId="1" applyNumberFormat="1" applyFont="1" applyFill="1" applyBorder="1" applyAlignment="1">
      <alignment horizontal="center" vertical="center"/>
    </xf>
    <xf numFmtId="178" fontId="13" fillId="3" borderId="29" xfId="1" applyNumberFormat="1" applyFont="1" applyFill="1" applyBorder="1" applyAlignment="1">
      <alignment horizontal="center" vertical="center"/>
    </xf>
    <xf numFmtId="178" fontId="13" fillId="3" borderId="30" xfId="1" applyNumberFormat="1" applyFont="1" applyFill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1" fillId="0" borderId="2" xfId="1" applyFont="1" applyFill="1" applyBorder="1" applyAlignment="1">
      <alignment horizontal="left" vertical="center" wrapText="1"/>
    </xf>
    <xf numFmtId="0" fontId="31" fillId="0" borderId="12" xfId="1" applyFont="1" applyFill="1" applyBorder="1" applyAlignment="1">
      <alignment horizontal="left" vertical="center" wrapText="1"/>
    </xf>
    <xf numFmtId="0" fontId="11" fillId="0" borderId="0" xfId="1" applyFont="1" applyFill="1" applyAlignment="1">
      <alignment horizontal="left" vertical="center"/>
    </xf>
    <xf numFmtId="0" fontId="11" fillId="0" borderId="1" xfId="1" applyFont="1" applyFill="1" applyBorder="1" applyAlignment="1">
      <alignment horizontal="left" vertical="center"/>
    </xf>
    <xf numFmtId="0" fontId="20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center"/>
    </xf>
    <xf numFmtId="0" fontId="37" fillId="0" borderId="31" xfId="12" applyFont="1" applyFill="1" applyBorder="1" applyAlignment="1">
      <alignment horizontal="left" vertical="top" wrapText="1" indent="4"/>
    </xf>
    <xf numFmtId="0" fontId="37" fillId="0" borderId="31" xfId="12" applyFont="1" applyFill="1" applyBorder="1" applyAlignment="1">
      <alignment horizontal="center" vertical="top" wrapText="1"/>
    </xf>
    <xf numFmtId="0" fontId="37" fillId="0" borderId="31" xfId="12" applyFont="1" applyFill="1" applyBorder="1" applyAlignment="1">
      <alignment horizontal="left" vertical="top" wrapText="1" indent="3"/>
    </xf>
    <xf numFmtId="0" fontId="41" fillId="0" borderId="31" xfId="12" applyFont="1" applyFill="1" applyBorder="1" applyAlignment="1">
      <alignment horizontal="center" vertical="top" wrapText="1"/>
    </xf>
    <xf numFmtId="0" fontId="40" fillId="0" borderId="31" xfId="12" applyFont="1" applyFill="1" applyBorder="1" applyAlignment="1">
      <alignment horizontal="left" vertical="top" wrapText="1"/>
    </xf>
    <xf numFmtId="0" fontId="37" fillId="0" borderId="32" xfId="12" applyFont="1" applyFill="1" applyBorder="1" applyAlignment="1">
      <alignment horizontal="left" vertical="top" wrapText="1" indent="3"/>
    </xf>
    <xf numFmtId="0" fontId="37" fillId="0" borderId="32" xfId="12" applyFont="1" applyFill="1" applyBorder="1" applyAlignment="1">
      <alignment horizontal="center" vertical="top" wrapText="1"/>
    </xf>
    <xf numFmtId="0" fontId="37" fillId="0" borderId="0" xfId="12" applyFont="1" applyFill="1" applyBorder="1" applyAlignment="1">
      <alignment horizontal="left" vertical="top" wrapText="1" indent="4"/>
    </xf>
    <xf numFmtId="0" fontId="22" fillId="0" borderId="19" xfId="1" applyFont="1" applyBorder="1" applyAlignment="1">
      <alignment vertical="center"/>
    </xf>
    <xf numFmtId="0" fontId="22" fillId="0" borderId="20" xfId="1" applyFont="1" applyBorder="1" applyAlignment="1">
      <alignment horizontal="center" vertical="center"/>
    </xf>
    <xf numFmtId="179" fontId="21" fillId="0" borderId="20" xfId="1" applyNumberFormat="1" applyFont="1" applyBorder="1" applyAlignment="1" applyProtection="1">
      <alignment horizontal="center" vertical="center"/>
      <protection locked="0"/>
    </xf>
    <xf numFmtId="179" fontId="21" fillId="0" borderId="20" xfId="1" applyNumberFormat="1" applyFont="1" applyBorder="1" applyAlignment="1">
      <alignment horizontal="center" vertical="center"/>
    </xf>
    <xf numFmtId="179" fontId="21" fillId="0" borderId="21" xfId="1" applyNumberFormat="1" applyFont="1" applyBorder="1" applyAlignment="1">
      <alignment horizontal="center" vertical="center"/>
    </xf>
    <xf numFmtId="179" fontId="21" fillId="0" borderId="20" xfId="1" applyNumberFormat="1" applyFont="1" applyFill="1" applyBorder="1" applyAlignment="1" applyProtection="1">
      <alignment horizontal="center" vertical="center"/>
      <protection locked="0"/>
    </xf>
    <xf numFmtId="0" fontId="37" fillId="0" borderId="31" xfId="12" applyFont="1" applyFill="1" applyBorder="1" applyAlignment="1">
      <alignment horizontal="left" vertical="top" wrapText="1" indent="4"/>
    </xf>
    <xf numFmtId="0" fontId="37" fillId="0" borderId="31" xfId="12" applyFont="1" applyFill="1" applyBorder="1" applyAlignment="1">
      <alignment horizontal="center" vertical="top" wrapText="1"/>
    </xf>
    <xf numFmtId="0" fontId="37" fillId="0" borderId="31" xfId="12" applyFont="1" applyFill="1" applyBorder="1" applyAlignment="1">
      <alignment horizontal="left" vertical="top" wrapText="1" indent="3"/>
    </xf>
    <xf numFmtId="0" fontId="37" fillId="0" borderId="31" xfId="12" applyFont="1" applyFill="1" applyBorder="1" applyAlignment="1">
      <alignment horizontal="left" vertical="top" wrapText="1" indent="5"/>
    </xf>
    <xf numFmtId="0" fontId="37" fillId="0" borderId="31" xfId="12" applyFont="1" applyFill="1" applyBorder="1" applyAlignment="1">
      <alignment horizontal="left" vertical="top" wrapText="1" indent="2"/>
    </xf>
    <xf numFmtId="0" fontId="41" fillId="0" borderId="31" xfId="12" applyFont="1" applyFill="1" applyBorder="1" applyAlignment="1">
      <alignment horizontal="center" vertical="top" wrapText="1"/>
    </xf>
    <xf numFmtId="179" fontId="21" fillId="0" borderId="21" xfId="1" applyNumberFormat="1" applyFont="1" applyFill="1" applyBorder="1" applyAlignment="1" applyProtection="1">
      <alignment horizontal="center" vertical="center" shrinkToFit="1"/>
      <protection locked="0"/>
    </xf>
  </cellXfs>
  <cellStyles count="16">
    <cellStyle name="Normal 25 2 2" xfId="9" xr:uid="{00000000-0005-0000-0000-000000000000}"/>
    <cellStyle name="Normal 25 2 2 2" xfId="10" xr:uid="{00000000-0005-0000-0000-000001000000}"/>
    <cellStyle name="Normal_7_7" xfId="8" xr:uid="{00000000-0005-0000-0000-000002000000}"/>
    <cellStyle name="標準" xfId="0" builtinId="0"/>
    <cellStyle name="標準 15" xfId="11" xr:uid="{00000000-0005-0000-0000-000004000000}"/>
    <cellStyle name="標準 2" xfId="1" xr:uid="{00000000-0005-0000-0000-000005000000}"/>
    <cellStyle name="標準 29" xfId="14" xr:uid="{C05DD108-C875-4C49-A4A5-78F3AF055483}"/>
    <cellStyle name="標準 3" xfId="12" xr:uid="{CF58DA66-2FBD-43A8-A785-836E677478DE}"/>
    <cellStyle name="標準 4" xfId="13" xr:uid="{387CF7C5-6AB9-4956-B620-02A8C0858828}"/>
    <cellStyle name="標準 5" xfId="15" xr:uid="{88A976EE-7793-4D61-B277-2F73CC4A3744}"/>
    <cellStyle name="標準 9 2 2 2 2 2 2" xfId="2" xr:uid="{00000000-0005-0000-0000-000006000000}"/>
    <cellStyle name="콤마 [0]_HMMREQ~1" xfId="3" xr:uid="{00000000-0005-0000-0000-000007000000}"/>
    <cellStyle name="콤마_HMMREQ~1" xfId="4" xr:uid="{00000000-0005-0000-0000-000008000000}"/>
    <cellStyle name="통화 [0]_HMMREQ~1" xfId="5" xr:uid="{00000000-0005-0000-0000-000009000000}"/>
    <cellStyle name="통화_HMMREQ~1" xfId="6" xr:uid="{00000000-0005-0000-0000-00000A000000}"/>
    <cellStyle name="표준_HMMREQ~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0876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 editAs="absolute">
    <xdr:from>
      <xdr:col>14</xdr:col>
      <xdr:colOff>439106</xdr:colOff>
      <xdr:row>13</xdr:row>
      <xdr:rowOff>0</xdr:rowOff>
    </xdr:from>
    <xdr:to>
      <xdr:col>19</xdr:col>
      <xdr:colOff>704848</xdr:colOff>
      <xdr:row>29</xdr:row>
      <xdr:rowOff>360046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1064541" y="7334250"/>
          <a:ext cx="8248645" cy="997743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59638" cy="1071562"/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383250"/>
          <a:ext cx="1359638" cy="1071562"/>
        </a:xfrm>
        <a:prstGeom prst="rect">
          <a:avLst/>
        </a:prstGeom>
      </xdr:spPr>
    </xdr:pic>
    <xdr:clientData/>
  </xdr:oneCellAnchor>
  <xdr:twoCellAnchor editAs="absolute">
    <xdr:from>
      <xdr:col>14</xdr:col>
      <xdr:colOff>437198</xdr:colOff>
      <xdr:row>44</xdr:row>
      <xdr:rowOff>468631</xdr:rowOff>
    </xdr:from>
    <xdr:to>
      <xdr:col>19</xdr:col>
      <xdr:colOff>723895</xdr:colOff>
      <xdr:row>59</xdr:row>
      <xdr:rowOff>586743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8939511" y="25114569"/>
          <a:ext cx="7430447" cy="997648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6</xdr:col>
      <xdr:colOff>519120</xdr:colOff>
      <xdr:row>2</xdr:row>
      <xdr:rowOff>238123</xdr:rowOff>
    </xdr:from>
    <xdr:ext cx="4267191" cy="1643061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258683" y="1500186"/>
          <a:ext cx="4267191" cy="164306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95251</xdr:colOff>
      <xdr:row>3</xdr:row>
      <xdr:rowOff>23814</xdr:rowOff>
    </xdr:from>
    <xdr:to>
      <xdr:col>3</xdr:col>
      <xdr:colOff>23812</xdr:colOff>
      <xdr:row>4</xdr:row>
      <xdr:rowOff>190499</xdr:rowOff>
    </xdr:to>
    <xdr:sp macro="" textlink="">
      <xdr:nvSpPr>
        <xdr:cNvPr id="40" name="角丸四角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95251" y="1804989"/>
          <a:ext cx="7872411" cy="101441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Chennai, India                     </a:t>
          </a:r>
          <a:endParaRPr kumimoji="1" lang="en-US" altLang="ja-JP" sz="32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1003934</xdr:colOff>
      <xdr:row>5</xdr:row>
      <xdr:rowOff>260033</xdr:rowOff>
    </xdr:from>
    <xdr:to>
      <xdr:col>17</xdr:col>
      <xdr:colOff>1456370</xdr:colOff>
      <xdr:row>11</xdr:row>
      <xdr:rowOff>135255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17676494" y="3306128"/>
          <a:ext cx="6141719" cy="2921317"/>
          <a:chOff x="29147532" y="942480"/>
          <a:chExt cx="9302750" cy="5859056"/>
        </a:xfrm>
      </xdr:grpSpPr>
      <xdr:sp macro="" textlink="">
        <xdr:nvSpPr>
          <xdr:cNvPr id="43" name="円/楕円 13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29147532" y="942480"/>
            <a:ext cx="9302750" cy="4445002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29995615" y="2319037"/>
            <a:ext cx="7895615" cy="44824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en-US" altLang="ja-JP" sz="1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twoCellAnchor editAs="oneCell">
    <xdr:from>
      <xdr:col>17</xdr:col>
      <xdr:colOff>1456601</xdr:colOff>
      <xdr:row>3</xdr:row>
      <xdr:rowOff>1</xdr:rowOff>
    </xdr:from>
    <xdr:to>
      <xdr:col>19</xdr:col>
      <xdr:colOff>837342</xdr:colOff>
      <xdr:row>8</xdr:row>
      <xdr:rowOff>20002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88289" y="1952626"/>
          <a:ext cx="3047866" cy="273843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31</xdr:row>
      <xdr:rowOff>0</xdr:rowOff>
    </xdr:from>
    <xdr:ext cx="1143000" cy="908761"/>
    <xdr:pic>
      <xdr:nvPicPr>
        <xdr:cNvPr id="52" name="図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3090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143000" cy="900824"/>
    <xdr:pic>
      <xdr:nvPicPr>
        <xdr:cNvPr id="53" name="図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3090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143000" cy="900824"/>
    <xdr:pic>
      <xdr:nvPicPr>
        <xdr:cNvPr id="54" name="図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3090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59638" cy="1071562"/>
    <xdr:pic>
      <xdr:nvPicPr>
        <xdr:cNvPr id="55" name="図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30900"/>
          <a:ext cx="1359638" cy="1071562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34</xdr:row>
      <xdr:rowOff>1</xdr:rowOff>
    </xdr:from>
    <xdr:to>
      <xdr:col>2</xdr:col>
      <xdr:colOff>1071562</xdr:colOff>
      <xdr:row>36</xdr:row>
      <xdr:rowOff>0</xdr:rowOff>
    </xdr:to>
    <xdr:sp macro="" textlink="">
      <xdr:nvSpPr>
        <xdr:cNvPr id="56" name="角丸四角形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0" y="20031076"/>
          <a:ext cx="7615237" cy="1085849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</a:t>
          </a:r>
          <a:r>
            <a:rPr kumimoji="1" lang="ja-JP" altLang="en-US" sz="32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32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New Delhi, India</a:t>
          </a:r>
          <a:r>
            <a:rPr kumimoji="1" lang="en-US" altLang="ja-JP" sz="32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      </a:t>
          </a:r>
          <a:endParaRPr kumimoji="1" lang="en-US" altLang="ja-JP" sz="32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311467</xdr:colOff>
      <xdr:row>38</xdr:row>
      <xdr:rowOff>404813</xdr:rowOff>
    </xdr:from>
    <xdr:to>
      <xdr:col>18</xdr:col>
      <xdr:colOff>1615441</xdr:colOff>
      <xdr:row>44</xdr:row>
      <xdr:rowOff>1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19387185" y="21998941"/>
          <a:ext cx="6235066" cy="2646998"/>
          <a:chOff x="28678862" y="993579"/>
          <a:chExt cx="9302750" cy="5062879"/>
        </a:xfrm>
      </xdr:grpSpPr>
      <xdr:sp macro="" textlink="">
        <xdr:nvSpPr>
          <xdr:cNvPr id="59" name="円/楕円 1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28678862" y="993579"/>
            <a:ext cx="9302750" cy="444500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29717726" y="2309643"/>
            <a:ext cx="7466504" cy="374681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  <xdr:oneCellAnchor>
    <xdr:from>
      <xdr:col>10</xdr:col>
      <xdr:colOff>1905001</xdr:colOff>
      <xdr:row>32</xdr:row>
      <xdr:rowOff>666749</xdr:rowOff>
    </xdr:from>
    <xdr:ext cx="3333749" cy="1928813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7740314" y="19026187"/>
          <a:ext cx="3333749" cy="192881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3</xdr:col>
      <xdr:colOff>238124</xdr:colOff>
      <xdr:row>34</xdr:row>
      <xdr:rowOff>190500</xdr:rowOff>
    </xdr:from>
    <xdr:ext cx="4191000" cy="625812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181974" y="20221575"/>
          <a:ext cx="4191000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>
              <a:solidFill>
                <a:schemeClr val="accent2"/>
              </a:solidFill>
            </a:rPr>
            <a:t>※NHAVA SHEVA</a:t>
          </a:r>
          <a:r>
            <a:rPr kumimoji="1" lang="ja-JP" altLang="en-US" sz="3200">
              <a:solidFill>
                <a:schemeClr val="accent2"/>
              </a:solidFill>
            </a:rPr>
            <a:t>経由</a:t>
          </a:r>
        </a:p>
      </xdr:txBody>
    </xdr:sp>
    <xdr:clientData/>
  </xdr:oneCellAnchor>
  <xdr:twoCellAnchor editAs="oneCell">
    <xdr:from>
      <xdr:col>8</xdr:col>
      <xdr:colOff>82070</xdr:colOff>
      <xdr:row>32</xdr:row>
      <xdr:rowOff>642940</xdr:rowOff>
    </xdr:from>
    <xdr:to>
      <xdr:col>10</xdr:col>
      <xdr:colOff>321088</xdr:colOff>
      <xdr:row>38</xdr:row>
      <xdr:rowOff>60008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69508" y="19002378"/>
          <a:ext cx="2279273" cy="2047873"/>
        </a:xfrm>
        <a:prstGeom prst="rect">
          <a:avLst/>
        </a:prstGeom>
      </xdr:spPr>
    </xdr:pic>
    <xdr:clientData/>
  </xdr:twoCellAnchor>
  <xdr:twoCellAnchor editAs="absolute">
    <xdr:from>
      <xdr:col>13</xdr:col>
      <xdr:colOff>320992</xdr:colOff>
      <xdr:row>224</xdr:row>
      <xdr:rowOff>93344</xdr:rowOff>
    </xdr:from>
    <xdr:to>
      <xdr:col>18</xdr:col>
      <xdr:colOff>1200149</xdr:colOff>
      <xdr:row>279</xdr:row>
      <xdr:rowOff>15585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0288250" y="64365187"/>
          <a:ext cx="7686674" cy="907862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AO63"/>
  <sheetViews>
    <sheetView tabSelected="1" view="pageBreakPreview" zoomScale="40" zoomScaleNormal="40" zoomScaleSheetLayoutView="40" zoomScalePageLayoutView="40" workbookViewId="0">
      <selection activeCell="Y31" sqref="Y1:AW1048576"/>
    </sheetView>
  </sheetViews>
  <sheetFormatPr defaultRowHeight="13.2"/>
  <cols>
    <col min="1" max="1" width="68.33203125" customWidth="1"/>
    <col min="2" max="2" width="32" bestFit="1" customWidth="1"/>
    <col min="3" max="3" width="18.33203125" customWidth="1"/>
    <col min="4" max="4" width="8.33203125" customWidth="1"/>
    <col min="5" max="5" width="18.33203125" customWidth="1"/>
    <col min="6" max="6" width="8.33203125" customWidth="1"/>
    <col min="7" max="7" width="18.33203125" customWidth="1"/>
    <col min="8" max="8" width="8.33203125" customWidth="1"/>
    <col min="9" max="9" width="18.33203125" customWidth="1"/>
    <col min="10" max="10" width="8.33203125" customWidth="1"/>
    <col min="11" max="11" width="27.109375" customWidth="1"/>
    <col min="12" max="12" width="8.77734375" customWidth="1"/>
    <col min="13" max="13" width="18.33203125" customWidth="1"/>
    <col min="14" max="15" width="8.33203125" customWidth="1"/>
    <col min="16" max="19" width="24" customWidth="1"/>
    <col min="20" max="20" width="12.6640625" customWidth="1"/>
    <col min="21" max="21" width="14.77734375" customWidth="1"/>
    <col min="25" max="25" width="0" hidden="1" customWidth="1"/>
    <col min="26" max="39" width="9" hidden="1" customWidth="1"/>
    <col min="40" max="40" width="9" style="57" hidden="1" customWidth="1"/>
    <col min="41" max="41" width="9" hidden="1" customWidth="1"/>
    <col min="42" max="49" width="0" hidden="1" customWidth="1"/>
  </cols>
  <sheetData>
    <row r="1" spans="1:40" s="4" customFormat="1" ht="69.75" customHeight="1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93" t="s">
        <v>14</v>
      </c>
      <c r="P1" s="93"/>
      <c r="Q1" s="93"/>
      <c r="R1" s="93"/>
      <c r="S1" s="93"/>
      <c r="T1" s="3"/>
      <c r="AN1" s="70"/>
    </row>
    <row r="2" spans="1:40" s="5" customFormat="1" ht="30" customHeight="1">
      <c r="AN2" s="71"/>
    </row>
    <row r="3" spans="1:40" s="4" customFormat="1" ht="54" customHeight="1">
      <c r="A3" s="6"/>
      <c r="B3" s="7"/>
      <c r="C3" s="7"/>
      <c r="D3" s="7"/>
      <c r="F3" s="7"/>
      <c r="G3" s="20"/>
      <c r="H3" s="7"/>
      <c r="I3" s="7"/>
      <c r="J3" s="7"/>
      <c r="K3" s="7"/>
      <c r="L3" s="7"/>
      <c r="M3" s="7"/>
      <c r="N3" s="7"/>
      <c r="O3" s="7"/>
      <c r="P3" s="8"/>
      <c r="Q3" s="9" t="s">
        <v>1</v>
      </c>
      <c r="R3" s="32">
        <v>46213</v>
      </c>
      <c r="S3" s="24" t="s">
        <v>28</v>
      </c>
      <c r="T3" s="7"/>
      <c r="U3" s="7"/>
      <c r="AN3" s="70"/>
    </row>
    <row r="4" spans="1:40" s="4" customFormat="1" ht="66.75" customHeight="1">
      <c r="A4" s="6"/>
      <c r="B4" s="7"/>
      <c r="C4" s="7"/>
      <c r="D4" s="7"/>
      <c r="F4" s="7"/>
      <c r="G4" s="20"/>
      <c r="H4" s="7"/>
      <c r="I4" s="7"/>
      <c r="J4" s="7"/>
      <c r="K4" s="7"/>
      <c r="L4" s="7"/>
      <c r="M4" s="7"/>
      <c r="N4" s="7"/>
      <c r="O4" s="7"/>
      <c r="P4" s="8"/>
      <c r="Q4" s="9"/>
      <c r="R4" s="32"/>
      <c r="S4" s="32"/>
      <c r="T4" s="7"/>
      <c r="U4" s="7"/>
      <c r="AN4" s="70"/>
    </row>
    <row r="5" spans="1:40" s="4" customFormat="1" ht="20.100000000000001" customHeight="1">
      <c r="A5" s="6"/>
      <c r="B5" s="7"/>
      <c r="C5" s="7"/>
      <c r="D5" s="7"/>
      <c r="F5" s="7"/>
      <c r="G5" s="20"/>
      <c r="H5" s="7"/>
      <c r="I5" s="7"/>
      <c r="J5" s="7"/>
      <c r="K5" s="7"/>
      <c r="L5" s="7"/>
      <c r="M5" s="7"/>
      <c r="N5" s="7"/>
      <c r="O5" s="7"/>
      <c r="P5" s="8"/>
      <c r="Q5" s="9"/>
      <c r="R5" s="32"/>
      <c r="S5" s="32"/>
      <c r="T5" s="7"/>
      <c r="U5" s="7"/>
      <c r="AN5" s="70"/>
    </row>
    <row r="6" spans="1:40" s="10" customFormat="1" ht="51.75" customHeight="1">
      <c r="A6" s="35" t="s">
        <v>0</v>
      </c>
      <c r="B6" s="8"/>
      <c r="C6" s="8"/>
      <c r="D6" s="8"/>
      <c r="E6" s="8"/>
      <c r="F6" s="8"/>
      <c r="G6" s="8"/>
      <c r="H6" s="9"/>
      <c r="I6" s="94"/>
      <c r="J6" s="94"/>
      <c r="M6" s="8"/>
      <c r="N6" s="9"/>
      <c r="O6" s="32"/>
      <c r="P6" s="11"/>
      <c r="Q6" s="11"/>
      <c r="R6" s="11"/>
      <c r="S6" s="11"/>
      <c r="T6" s="12"/>
      <c r="U6" s="11"/>
      <c r="AN6" s="72"/>
    </row>
    <row r="7" spans="1:40" s="14" customFormat="1" ht="37.5" customHeight="1">
      <c r="A7" s="95" t="s">
        <v>8</v>
      </c>
      <c r="B7" s="98" t="s">
        <v>2</v>
      </c>
      <c r="C7" s="98" t="s">
        <v>3</v>
      </c>
      <c r="D7" s="98"/>
      <c r="E7" s="98"/>
      <c r="F7" s="98"/>
      <c r="G7" s="98" t="s">
        <v>11</v>
      </c>
      <c r="H7" s="98"/>
      <c r="I7" s="98" t="s">
        <v>12</v>
      </c>
      <c r="J7" s="98"/>
      <c r="K7" s="101" t="s">
        <v>4</v>
      </c>
      <c r="L7" s="102"/>
      <c r="M7" s="36"/>
      <c r="N7" s="36"/>
      <c r="O7" s="33"/>
      <c r="P7" s="13"/>
      <c r="Q7" s="13"/>
      <c r="R7" s="13"/>
      <c r="S7" s="13"/>
      <c r="AN7" s="17"/>
    </row>
    <row r="8" spans="1:40" s="14" customFormat="1" ht="37.5" customHeight="1">
      <c r="A8" s="96"/>
      <c r="B8" s="99"/>
      <c r="C8" s="103" t="s">
        <v>29</v>
      </c>
      <c r="D8" s="103"/>
      <c r="E8" s="103" t="s">
        <v>30</v>
      </c>
      <c r="F8" s="103"/>
      <c r="G8" s="103" t="s">
        <v>31</v>
      </c>
      <c r="H8" s="103"/>
      <c r="I8" s="103" t="s">
        <v>30</v>
      </c>
      <c r="J8" s="103"/>
      <c r="K8" s="104" t="s">
        <v>15</v>
      </c>
      <c r="L8" s="105"/>
      <c r="M8" s="37"/>
      <c r="N8" s="37"/>
      <c r="O8" s="37"/>
      <c r="P8" s="13"/>
      <c r="Q8" s="13"/>
      <c r="R8" s="13"/>
      <c r="S8" s="13"/>
      <c r="AN8" s="17"/>
    </row>
    <row r="9" spans="1:40" s="14" customFormat="1" ht="37.5" customHeight="1">
      <c r="A9" s="96"/>
      <c r="B9" s="99"/>
      <c r="C9" s="103"/>
      <c r="D9" s="103"/>
      <c r="E9" s="103"/>
      <c r="F9" s="103"/>
      <c r="G9" s="103"/>
      <c r="H9" s="103"/>
      <c r="I9" s="103"/>
      <c r="J9" s="103"/>
      <c r="K9" s="104"/>
      <c r="L9" s="105"/>
      <c r="M9" s="37"/>
      <c r="N9" s="37"/>
      <c r="O9" s="37"/>
      <c r="P9" s="13"/>
      <c r="Q9" s="13"/>
      <c r="R9" s="13"/>
      <c r="S9" s="13"/>
      <c r="AN9" s="17"/>
    </row>
    <row r="10" spans="1:40" s="14" customFormat="1" ht="37.5" customHeight="1">
      <c r="A10" s="96"/>
      <c r="B10" s="99"/>
      <c r="C10" s="103"/>
      <c r="D10" s="103"/>
      <c r="E10" s="103"/>
      <c r="F10" s="103"/>
      <c r="G10" s="103"/>
      <c r="H10" s="103"/>
      <c r="I10" s="103"/>
      <c r="J10" s="103"/>
      <c r="K10" s="104"/>
      <c r="L10" s="105"/>
      <c r="M10" s="37"/>
      <c r="N10" s="37"/>
      <c r="O10" s="37"/>
      <c r="P10" s="13"/>
      <c r="Q10" s="13"/>
      <c r="R10" s="13"/>
      <c r="S10" s="13"/>
      <c r="AN10" s="17"/>
    </row>
    <row r="11" spans="1:40" s="15" customFormat="1" ht="37.5" customHeight="1">
      <c r="A11" s="97"/>
      <c r="B11" s="100"/>
      <c r="C11" s="29"/>
      <c r="D11" s="29"/>
      <c r="E11" s="29"/>
      <c r="F11" s="29"/>
      <c r="G11" s="56"/>
      <c r="H11" s="56"/>
      <c r="I11" s="106" t="s">
        <v>13</v>
      </c>
      <c r="J11" s="106"/>
      <c r="K11" s="107" t="s">
        <v>37</v>
      </c>
      <c r="L11" s="108"/>
      <c r="M11" s="38"/>
      <c r="N11" s="38"/>
      <c r="O11" s="34"/>
      <c r="P11" s="13"/>
      <c r="Q11" s="13"/>
      <c r="R11" s="13"/>
      <c r="S11" s="13"/>
      <c r="AK11" s="15" t="s">
        <v>42</v>
      </c>
      <c r="AL11" s="15" t="s">
        <v>43</v>
      </c>
      <c r="AM11" s="15" t="s">
        <v>44</v>
      </c>
      <c r="AN11" s="73"/>
    </row>
    <row r="12" spans="1:40" s="16" customFormat="1" ht="48.75" customHeight="1">
      <c r="A12" s="137" t="str">
        <f t="shared" ref="A12:A13" si="0">IF(AND(D12="水",F12="木"),AM12,"★"&amp;AM12)</f>
        <v>MOL ENDOWMENT</v>
      </c>
      <c r="B12" s="138" t="str">
        <f t="shared" ref="B12:B13" si="1">AA12</f>
        <v>104S</v>
      </c>
      <c r="C12" s="139" t="str">
        <f t="shared" ref="C12:C13" si="2">AF12</f>
        <v>7/15</v>
      </c>
      <c r="D12" s="139" t="str">
        <f t="shared" ref="D12:D13" si="3">TEXT(C12,"aaa")</f>
        <v>水</v>
      </c>
      <c r="E12" s="139" t="str">
        <f t="shared" ref="E12:E13" si="4">AG12</f>
        <v>7/16</v>
      </c>
      <c r="F12" s="139" t="str">
        <f t="shared" ref="F12:F13" si="5">TEXT(E12,"aaa")</f>
        <v>木</v>
      </c>
      <c r="G12" s="139" t="str">
        <f t="shared" ref="G12:G13" si="6">AB12</f>
        <v>7/18</v>
      </c>
      <c r="H12" s="139" t="str">
        <f t="shared" ref="H12:H13" si="7">TEXT(G12,"aaa")</f>
        <v>土</v>
      </c>
      <c r="I12" s="139" t="str">
        <f t="shared" ref="I12:I13" si="8">AD12</f>
        <v>7/19</v>
      </c>
      <c r="J12" s="140" t="str">
        <f t="shared" ref="J12:J13" si="9">TEXT(I12,"aaa")</f>
        <v>日</v>
      </c>
      <c r="K12" s="139" t="str">
        <f t="shared" ref="K12:K13" si="10">AH12</f>
        <v>8/22</v>
      </c>
      <c r="L12" s="141" t="str">
        <f t="shared" ref="L12:L13" si="11">TEXT(K12,"aaa")</f>
        <v>土</v>
      </c>
      <c r="M12" s="21"/>
      <c r="N12" s="23"/>
      <c r="O12" s="22"/>
      <c r="Z12" s="131" t="s">
        <v>52</v>
      </c>
      <c r="AA12" s="130" t="s">
        <v>50</v>
      </c>
      <c r="AB12" s="130" t="s">
        <v>40</v>
      </c>
      <c r="AC12" s="130" t="s">
        <v>39</v>
      </c>
      <c r="AD12" s="130" t="s">
        <v>46</v>
      </c>
      <c r="AE12" s="130" t="s">
        <v>53</v>
      </c>
      <c r="AF12" s="130" t="s">
        <v>54</v>
      </c>
      <c r="AG12" s="130" t="s">
        <v>55</v>
      </c>
      <c r="AH12" s="130" t="s">
        <v>56</v>
      </c>
      <c r="AI12" s="130" t="s">
        <v>57</v>
      </c>
      <c r="AK12" s="75" t="s">
        <v>52</v>
      </c>
      <c r="AL12" s="63" t="str">
        <f t="shared" ref="AL12:AL18" si="12">SUBSTITUTE(Z12,"*","")</f>
        <v>MOL ENDOWMENT</v>
      </c>
      <c r="AM12" s="69" t="str">
        <f t="shared" ref="AM12:AM18" si="13">IF(AL12=AK12,AL12,"※"&amp;AL12)</f>
        <v>MOL ENDOWMENT</v>
      </c>
      <c r="AN12" s="55"/>
    </row>
    <row r="13" spans="1:40" s="16" customFormat="1" ht="48.75" customHeight="1">
      <c r="A13" s="58" t="str">
        <f t="shared" si="0"/>
        <v>NAGOYA TOWER</v>
      </c>
      <c r="B13" s="59" t="str">
        <f t="shared" si="1"/>
        <v>031S</v>
      </c>
      <c r="C13" s="60" t="str">
        <f t="shared" si="2"/>
        <v>7/22</v>
      </c>
      <c r="D13" s="60" t="str">
        <f t="shared" si="3"/>
        <v>水</v>
      </c>
      <c r="E13" s="60" t="str">
        <f t="shared" si="4"/>
        <v>7/23</v>
      </c>
      <c r="F13" s="60" t="str">
        <f t="shared" si="5"/>
        <v>木</v>
      </c>
      <c r="G13" s="60" t="str">
        <f t="shared" si="6"/>
        <v>7/25</v>
      </c>
      <c r="H13" s="60" t="str">
        <f t="shared" si="7"/>
        <v>土</v>
      </c>
      <c r="I13" s="60" t="str">
        <f t="shared" si="8"/>
        <v>7/26</v>
      </c>
      <c r="J13" s="61" t="str">
        <f t="shared" si="9"/>
        <v>日</v>
      </c>
      <c r="K13" s="60" t="str">
        <f t="shared" si="10"/>
        <v>8/29</v>
      </c>
      <c r="L13" s="62" t="str">
        <f t="shared" si="11"/>
        <v>土</v>
      </c>
      <c r="M13" s="21"/>
      <c r="N13" s="23"/>
      <c r="O13" s="22"/>
      <c r="Z13" s="129" t="s">
        <v>58</v>
      </c>
      <c r="AA13" s="130" t="s">
        <v>59</v>
      </c>
      <c r="AB13" s="130" t="s">
        <v>41</v>
      </c>
      <c r="AC13" s="130" t="s">
        <v>39</v>
      </c>
      <c r="AD13" s="130" t="s">
        <v>47</v>
      </c>
      <c r="AE13" s="130" t="s">
        <v>60</v>
      </c>
      <c r="AF13" s="130" t="s">
        <v>45</v>
      </c>
      <c r="AG13" s="130" t="s">
        <v>61</v>
      </c>
      <c r="AH13" s="130" t="s">
        <v>62</v>
      </c>
      <c r="AI13" s="130" t="s">
        <v>63</v>
      </c>
      <c r="AK13" s="74" t="s">
        <v>58</v>
      </c>
      <c r="AL13" s="63" t="str">
        <f t="shared" si="12"/>
        <v>NAGOYA TOWER</v>
      </c>
      <c r="AM13" s="69" t="str">
        <f t="shared" si="13"/>
        <v>NAGOYA TOWER</v>
      </c>
      <c r="AN13" s="55"/>
    </row>
    <row r="14" spans="1:40" s="16" customFormat="1" ht="48.75" customHeight="1">
      <c r="A14" s="58" t="str">
        <f t="shared" ref="A14:A18" si="14">IF(AND(D14="水",F14="木"),AM14,"★"&amp;AM14)</f>
        <v>BEAR MOUNTAIN BRIDGE</v>
      </c>
      <c r="B14" s="59" t="str">
        <f t="shared" ref="B14:B18" si="15">AA14</f>
        <v>137S</v>
      </c>
      <c r="C14" s="60" t="str">
        <f t="shared" ref="C14:C18" si="16">AF14</f>
        <v>7/29</v>
      </c>
      <c r="D14" s="60" t="str">
        <f t="shared" ref="D14:D18" si="17">TEXT(C14,"aaa")</f>
        <v>水</v>
      </c>
      <c r="E14" s="60" t="str">
        <f t="shared" ref="E14:E18" si="18">AG14</f>
        <v>7/30</v>
      </c>
      <c r="F14" s="60" t="str">
        <f t="shared" ref="F14:F18" si="19">TEXT(E14,"aaa")</f>
        <v>木</v>
      </c>
      <c r="G14" s="60" t="str">
        <f t="shared" ref="G14:G18" si="20">AB14</f>
        <v>8/1</v>
      </c>
      <c r="H14" s="60" t="str">
        <f t="shared" ref="H14:H18" si="21">TEXT(G14,"aaa")</f>
        <v>土</v>
      </c>
      <c r="I14" s="60" t="str">
        <f t="shared" ref="I14:I18" si="22">AD14</f>
        <v>8/2</v>
      </c>
      <c r="J14" s="61" t="str">
        <f t="shared" ref="J14:J18" si="23">TEXT(I14,"aaa")</f>
        <v>日</v>
      </c>
      <c r="K14" s="60" t="str">
        <f t="shared" ref="K14:K18" si="24">AH14</f>
        <v>9/5</v>
      </c>
      <c r="L14" s="62" t="str">
        <f t="shared" ref="L14:L18" si="25">TEXT(K14,"aaa")</f>
        <v>土</v>
      </c>
      <c r="M14" s="21"/>
      <c r="N14" s="23"/>
      <c r="O14" s="22"/>
      <c r="Z14" s="133" t="s">
        <v>75</v>
      </c>
      <c r="AA14" s="130" t="s">
        <v>76</v>
      </c>
      <c r="AB14" s="130" t="s">
        <v>77</v>
      </c>
      <c r="AC14" s="130" t="s">
        <v>39</v>
      </c>
      <c r="AD14" s="130" t="s">
        <v>78</v>
      </c>
      <c r="AE14" s="130" t="s">
        <v>79</v>
      </c>
      <c r="AF14" s="130" t="s">
        <v>80</v>
      </c>
      <c r="AG14" s="130" t="s">
        <v>81</v>
      </c>
      <c r="AH14" s="130" t="s">
        <v>82</v>
      </c>
      <c r="AI14" s="130" t="s">
        <v>83</v>
      </c>
      <c r="AK14" s="133" t="s">
        <v>75</v>
      </c>
      <c r="AL14" s="63" t="str">
        <f t="shared" si="12"/>
        <v>BEAR MOUNTAIN BRIDGE</v>
      </c>
      <c r="AM14" s="69" t="str">
        <f t="shared" si="13"/>
        <v>BEAR MOUNTAIN BRIDGE</v>
      </c>
      <c r="AN14" s="55"/>
    </row>
    <row r="15" spans="1:40" s="16" customFormat="1" ht="48.75" customHeight="1">
      <c r="A15" s="58" t="str">
        <f t="shared" si="14"/>
        <v>SPIL KARTINI</v>
      </c>
      <c r="B15" s="59" t="str">
        <f t="shared" si="15"/>
        <v>018S</v>
      </c>
      <c r="C15" s="60" t="str">
        <f t="shared" si="16"/>
        <v>8/5</v>
      </c>
      <c r="D15" s="60" t="str">
        <f t="shared" si="17"/>
        <v>水</v>
      </c>
      <c r="E15" s="60" t="str">
        <f t="shared" si="18"/>
        <v>8/6</v>
      </c>
      <c r="F15" s="60" t="str">
        <f t="shared" si="19"/>
        <v>木</v>
      </c>
      <c r="G15" s="60" t="str">
        <f t="shared" si="20"/>
        <v>8/8</v>
      </c>
      <c r="H15" s="60" t="str">
        <f t="shared" si="21"/>
        <v>土</v>
      </c>
      <c r="I15" s="60" t="str">
        <f t="shared" si="22"/>
        <v>8/9</v>
      </c>
      <c r="J15" s="61" t="str">
        <f t="shared" si="23"/>
        <v>日</v>
      </c>
      <c r="K15" s="60" t="str">
        <f t="shared" si="24"/>
        <v>9/12</v>
      </c>
      <c r="L15" s="62" t="str">
        <f t="shared" si="25"/>
        <v>土</v>
      </c>
      <c r="M15" s="21"/>
      <c r="N15" s="23"/>
      <c r="O15" s="22"/>
      <c r="Z15" s="84" t="s">
        <v>84</v>
      </c>
      <c r="AA15" s="84" t="s">
        <v>85</v>
      </c>
      <c r="AB15" s="84" t="s">
        <v>86</v>
      </c>
      <c r="AC15" s="84" t="s">
        <v>39</v>
      </c>
      <c r="AD15" s="84" t="s">
        <v>87</v>
      </c>
      <c r="AE15" s="84" t="s">
        <v>88</v>
      </c>
      <c r="AF15" s="84" t="s">
        <v>89</v>
      </c>
      <c r="AG15" s="84" t="s">
        <v>90</v>
      </c>
      <c r="AH15" s="84" t="s">
        <v>91</v>
      </c>
      <c r="AI15" s="84" t="s">
        <v>92</v>
      </c>
      <c r="AK15" s="84" t="s">
        <v>84</v>
      </c>
      <c r="AL15" s="63" t="str">
        <f t="shared" si="12"/>
        <v>SPIL KARTINI</v>
      </c>
      <c r="AM15" s="69" t="str">
        <f t="shared" si="13"/>
        <v>SPIL KARTINI</v>
      </c>
      <c r="AN15" s="55"/>
    </row>
    <row r="16" spans="1:40" s="16" customFormat="1" ht="48.75" customHeight="1">
      <c r="A16" s="58" t="str">
        <f t="shared" si="14"/>
        <v>ATHENS BRIDGE</v>
      </c>
      <c r="B16" s="59" t="str">
        <f t="shared" si="15"/>
        <v>1188S</v>
      </c>
      <c r="C16" s="60" t="str">
        <f t="shared" si="16"/>
        <v>8/12</v>
      </c>
      <c r="D16" s="60" t="str">
        <f t="shared" si="17"/>
        <v>水</v>
      </c>
      <c r="E16" s="60" t="str">
        <f t="shared" si="18"/>
        <v>8/13</v>
      </c>
      <c r="F16" s="60" t="str">
        <f t="shared" si="19"/>
        <v>木</v>
      </c>
      <c r="G16" s="60" t="str">
        <f t="shared" si="20"/>
        <v>8/15</v>
      </c>
      <c r="H16" s="60" t="str">
        <f t="shared" si="21"/>
        <v>土</v>
      </c>
      <c r="I16" s="60" t="str">
        <f t="shared" si="22"/>
        <v>8/16</v>
      </c>
      <c r="J16" s="61" t="str">
        <f t="shared" si="23"/>
        <v>日</v>
      </c>
      <c r="K16" s="60" t="str">
        <f t="shared" si="24"/>
        <v>9/19</v>
      </c>
      <c r="L16" s="62" t="str">
        <f t="shared" si="25"/>
        <v>土</v>
      </c>
      <c r="M16" s="21"/>
      <c r="N16" s="23"/>
      <c r="O16" s="22"/>
      <c r="Z16" s="129" t="s">
        <v>64</v>
      </c>
      <c r="AA16" s="130" t="s">
        <v>93</v>
      </c>
      <c r="AB16" s="130" t="s">
        <v>51</v>
      </c>
      <c r="AC16" s="130" t="s">
        <v>39</v>
      </c>
      <c r="AD16" s="130" t="s">
        <v>65</v>
      </c>
      <c r="AE16" s="132" t="s">
        <v>94</v>
      </c>
      <c r="AF16" s="130" t="s">
        <v>95</v>
      </c>
      <c r="AG16" s="130" t="s">
        <v>96</v>
      </c>
      <c r="AH16" s="130" t="s">
        <v>97</v>
      </c>
      <c r="AI16" s="130" t="s">
        <v>98</v>
      </c>
      <c r="AK16" s="129" t="s">
        <v>64</v>
      </c>
      <c r="AL16" s="63" t="str">
        <f t="shared" si="12"/>
        <v>ATHENS BRIDGE</v>
      </c>
      <c r="AM16" s="69" t="str">
        <f t="shared" si="13"/>
        <v>ATHENS BRIDGE</v>
      </c>
      <c r="AN16" s="55"/>
    </row>
    <row r="17" spans="1:40" s="16" customFormat="1" ht="48.75" customHeight="1">
      <c r="A17" s="58" t="str">
        <f t="shared" si="14"/>
        <v>NYK DAEDALUS</v>
      </c>
      <c r="B17" s="59" t="str">
        <f t="shared" si="15"/>
        <v>105S</v>
      </c>
      <c r="C17" s="60" t="str">
        <f t="shared" si="16"/>
        <v>8/19</v>
      </c>
      <c r="D17" s="60" t="str">
        <f t="shared" si="17"/>
        <v>水</v>
      </c>
      <c r="E17" s="60" t="str">
        <f t="shared" si="18"/>
        <v>8/20</v>
      </c>
      <c r="F17" s="60" t="str">
        <f t="shared" si="19"/>
        <v>木</v>
      </c>
      <c r="G17" s="60" t="str">
        <f t="shared" si="20"/>
        <v>8/22</v>
      </c>
      <c r="H17" s="60" t="str">
        <f t="shared" si="21"/>
        <v>土</v>
      </c>
      <c r="I17" s="60" t="str">
        <f t="shared" si="22"/>
        <v>8/23</v>
      </c>
      <c r="J17" s="61" t="str">
        <f t="shared" si="23"/>
        <v>日</v>
      </c>
      <c r="K17" s="60" t="str">
        <f t="shared" si="24"/>
        <v>9/26</v>
      </c>
      <c r="L17" s="62" t="str">
        <f t="shared" si="25"/>
        <v>土</v>
      </c>
      <c r="M17" s="21"/>
      <c r="N17" s="23"/>
      <c r="O17" s="22"/>
      <c r="Z17" s="129" t="s">
        <v>49</v>
      </c>
      <c r="AA17" s="130" t="s">
        <v>99</v>
      </c>
      <c r="AB17" s="130" t="s">
        <v>56</v>
      </c>
      <c r="AC17" s="130" t="s">
        <v>39</v>
      </c>
      <c r="AD17" s="130" t="s">
        <v>68</v>
      </c>
      <c r="AE17" s="130" t="s">
        <v>100</v>
      </c>
      <c r="AF17" s="130" t="s">
        <v>101</v>
      </c>
      <c r="AG17" s="130" t="s">
        <v>102</v>
      </c>
      <c r="AH17" s="130" t="s">
        <v>103</v>
      </c>
      <c r="AI17" s="130" t="s">
        <v>104</v>
      </c>
      <c r="AK17" s="129" t="s">
        <v>49</v>
      </c>
      <c r="AL17" s="63" t="str">
        <f t="shared" si="12"/>
        <v>NYK DAEDALUS</v>
      </c>
      <c r="AM17" s="69" t="str">
        <f t="shared" si="13"/>
        <v>NYK DAEDALUS</v>
      </c>
      <c r="AN17" s="55"/>
    </row>
    <row r="18" spans="1:40" s="16" customFormat="1" ht="48.75" customHeight="1">
      <c r="A18" s="64" t="str">
        <f t="shared" si="14"/>
        <v>MOL ENDOWMENT</v>
      </c>
      <c r="B18" s="65" t="str">
        <f t="shared" si="15"/>
        <v>105S</v>
      </c>
      <c r="C18" s="66" t="str">
        <f t="shared" si="16"/>
        <v>8/26</v>
      </c>
      <c r="D18" s="66" t="str">
        <f t="shared" si="17"/>
        <v>水</v>
      </c>
      <c r="E18" s="66" t="str">
        <f t="shared" si="18"/>
        <v>8/27</v>
      </c>
      <c r="F18" s="66" t="str">
        <f t="shared" si="19"/>
        <v>木</v>
      </c>
      <c r="G18" s="66" t="str">
        <f t="shared" si="20"/>
        <v>8/29</v>
      </c>
      <c r="H18" s="66" t="str">
        <f t="shared" si="21"/>
        <v>土</v>
      </c>
      <c r="I18" s="66" t="str">
        <f t="shared" si="22"/>
        <v>8/30</v>
      </c>
      <c r="J18" s="67" t="str">
        <f t="shared" si="23"/>
        <v>日</v>
      </c>
      <c r="K18" s="66" t="str">
        <f t="shared" si="24"/>
        <v>10/3</v>
      </c>
      <c r="L18" s="68" t="str">
        <f t="shared" si="25"/>
        <v>土</v>
      </c>
      <c r="M18" s="21"/>
      <c r="N18" s="23"/>
      <c r="O18" s="22"/>
      <c r="Z18" s="134" t="s">
        <v>52</v>
      </c>
      <c r="AA18" s="135" t="s">
        <v>99</v>
      </c>
      <c r="AB18" s="135" t="s">
        <v>62</v>
      </c>
      <c r="AC18" s="135" t="s">
        <v>39</v>
      </c>
      <c r="AD18" s="135" t="s">
        <v>71</v>
      </c>
      <c r="AE18" s="135" t="s">
        <v>105</v>
      </c>
      <c r="AF18" s="135" t="s">
        <v>66</v>
      </c>
      <c r="AG18" s="135" t="s">
        <v>106</v>
      </c>
      <c r="AH18" s="135" t="s">
        <v>107</v>
      </c>
      <c r="AI18" s="135" t="s">
        <v>108</v>
      </c>
      <c r="AK18" s="134" t="s">
        <v>52</v>
      </c>
      <c r="AL18" s="63" t="str">
        <f t="shared" si="12"/>
        <v>MOL ENDOWMENT</v>
      </c>
      <c r="AM18" s="69" t="str">
        <f t="shared" si="13"/>
        <v>MOL ENDOWMENT</v>
      </c>
      <c r="AN18" s="55"/>
    </row>
    <row r="19" spans="1:40" s="55" customFormat="1" ht="48.75" customHeight="1">
      <c r="A19" s="76"/>
      <c r="B19" s="77"/>
      <c r="C19" s="78"/>
      <c r="D19" s="78"/>
      <c r="E19" s="78"/>
      <c r="F19" s="78"/>
      <c r="G19" s="78"/>
      <c r="H19" s="78"/>
      <c r="I19" s="78"/>
      <c r="J19" s="79"/>
      <c r="K19" s="78"/>
      <c r="L19" s="79"/>
      <c r="M19" s="21"/>
      <c r="N19" s="23"/>
      <c r="O19" s="22"/>
      <c r="AK19" s="136"/>
      <c r="AL19" s="82"/>
      <c r="AM19" s="83"/>
    </row>
    <row r="20" spans="1:40" s="16" customFormat="1" ht="48.75" customHeight="1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21"/>
      <c r="N20" s="23"/>
      <c r="O20" s="22"/>
      <c r="AN20" s="55"/>
    </row>
    <row r="21" spans="1:40" s="16" customFormat="1" ht="48.75" customHeight="1">
      <c r="M21" s="21"/>
      <c r="N21" s="23"/>
      <c r="O21" s="22"/>
      <c r="AN21" s="55"/>
    </row>
    <row r="22" spans="1:40" s="16" customFormat="1" ht="48.75" customHeight="1">
      <c r="A22" s="115" t="s">
        <v>17</v>
      </c>
      <c r="B22" s="115"/>
      <c r="C22" s="115"/>
      <c r="D22" s="115"/>
      <c r="E22" s="115"/>
      <c r="F22" s="115"/>
      <c r="G22" s="23"/>
      <c r="H22" s="21"/>
      <c r="I22" s="23"/>
      <c r="J22" s="23"/>
      <c r="K22" s="21"/>
      <c r="L22" s="23"/>
      <c r="M22" s="21"/>
      <c r="N22" s="23"/>
      <c r="O22" s="22"/>
      <c r="AN22" s="55"/>
    </row>
    <row r="23" spans="1:40" s="16" customFormat="1" ht="48.75" customHeight="1">
      <c r="A23" s="116"/>
      <c r="B23" s="116"/>
      <c r="C23" s="116"/>
      <c r="D23" s="116"/>
      <c r="E23" s="116"/>
      <c r="F23" s="116"/>
      <c r="G23" s="21"/>
      <c r="H23" s="21"/>
      <c r="I23" s="21"/>
      <c r="J23" s="21"/>
      <c r="K23" s="21"/>
      <c r="L23" s="21"/>
      <c r="M23" s="23"/>
      <c r="N23" s="21"/>
      <c r="O23" s="22"/>
      <c r="AN23" s="55"/>
    </row>
    <row r="24" spans="1:40" s="16" customFormat="1" ht="48.75" customHeight="1" thickBot="1">
      <c r="A24" s="19" t="s">
        <v>5</v>
      </c>
      <c r="B24" s="117" t="s">
        <v>6</v>
      </c>
      <c r="C24" s="118"/>
      <c r="D24" s="118"/>
      <c r="E24" s="118"/>
      <c r="F24" s="119"/>
      <c r="G24" s="117" t="s">
        <v>7</v>
      </c>
      <c r="H24" s="118"/>
      <c r="I24" s="118"/>
      <c r="J24" s="118"/>
      <c r="K24" s="118"/>
      <c r="L24" s="118"/>
      <c r="M24" s="118"/>
      <c r="N24" s="119"/>
      <c r="O24"/>
      <c r="P24" s="14"/>
      <c r="Q24" s="18"/>
      <c r="R24" s="14"/>
      <c r="S24" s="14"/>
      <c r="T24" s="14"/>
      <c r="AN24" s="55"/>
    </row>
    <row r="25" spans="1:40" s="14" customFormat="1" ht="37.5" customHeight="1" thickTop="1">
      <c r="A25" s="85" t="s">
        <v>34</v>
      </c>
      <c r="B25" s="87" t="s">
        <v>21</v>
      </c>
      <c r="C25" s="88"/>
      <c r="D25" s="88"/>
      <c r="E25" s="88"/>
      <c r="F25" s="89"/>
      <c r="G25" s="39" t="s">
        <v>22</v>
      </c>
      <c r="H25" s="40"/>
      <c r="I25" s="41"/>
      <c r="J25" s="42"/>
      <c r="K25" s="42"/>
      <c r="L25" s="42"/>
      <c r="M25" s="40"/>
      <c r="N25" s="43" t="s">
        <v>23</v>
      </c>
      <c r="O25" s="17"/>
      <c r="Q25" s="18"/>
      <c r="AN25" s="17"/>
    </row>
    <row r="26" spans="1:40" s="14" customFormat="1" ht="37.5" customHeight="1">
      <c r="A26" s="120"/>
      <c r="B26" s="90"/>
      <c r="C26" s="91"/>
      <c r="D26" s="91"/>
      <c r="E26" s="91"/>
      <c r="F26" s="92"/>
      <c r="G26" s="44" t="s">
        <v>24</v>
      </c>
      <c r="H26" s="45"/>
      <c r="I26" s="46"/>
      <c r="J26" s="47"/>
      <c r="K26" s="47"/>
      <c r="L26" s="47"/>
      <c r="M26" s="45"/>
      <c r="N26" s="48"/>
      <c r="O26" s="17"/>
      <c r="Q26" s="18"/>
      <c r="AN26" s="17"/>
    </row>
    <row r="27" spans="1:40" s="14" customFormat="1" ht="51" customHeight="1">
      <c r="A27" s="109" t="s">
        <v>33</v>
      </c>
      <c r="B27" s="109" t="s">
        <v>25</v>
      </c>
      <c r="C27" s="111"/>
      <c r="D27" s="111"/>
      <c r="E27" s="111"/>
      <c r="F27" s="111"/>
      <c r="G27" s="113" t="s">
        <v>26</v>
      </c>
      <c r="H27" s="114"/>
      <c r="I27" s="114"/>
      <c r="J27" s="114"/>
      <c r="K27" s="114"/>
      <c r="L27" s="49" t="s">
        <v>27</v>
      </c>
      <c r="M27" s="50"/>
      <c r="N27" s="51"/>
      <c r="O27"/>
      <c r="Q27" s="18"/>
      <c r="AN27" s="17"/>
    </row>
    <row r="28" spans="1:40" s="14" customFormat="1" ht="46.5" customHeight="1">
      <c r="A28" s="110"/>
      <c r="B28" s="112"/>
      <c r="C28" s="112"/>
      <c r="D28" s="112"/>
      <c r="E28" s="112"/>
      <c r="F28" s="112"/>
      <c r="G28" s="52" t="s">
        <v>38</v>
      </c>
      <c r="H28" s="53"/>
      <c r="I28" s="53"/>
      <c r="J28" s="53"/>
      <c r="K28" s="53"/>
      <c r="L28" s="53"/>
      <c r="M28" s="53"/>
      <c r="N28" s="54"/>
      <c r="O28"/>
      <c r="P28"/>
      <c r="Q28"/>
      <c r="R28"/>
      <c r="S28"/>
      <c r="T28"/>
      <c r="AN28" s="17"/>
    </row>
    <row r="29" spans="1:40" ht="46.5" customHeight="1"/>
    <row r="30" spans="1:40" ht="46.5" customHeight="1"/>
    <row r="31" spans="1:40" ht="46.5" customHeight="1"/>
    <row r="32" spans="1:40" ht="68.25" customHeight="1">
      <c r="A32" s="1" t="s">
        <v>16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93" t="s">
        <v>14</v>
      </c>
      <c r="P32" s="93"/>
      <c r="Q32" s="93"/>
      <c r="R32" s="93"/>
      <c r="S32" s="93"/>
      <c r="T32" s="3"/>
    </row>
    <row r="33" spans="1:40" s="4" customFormat="1" ht="83.2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AN33" s="70"/>
    </row>
    <row r="36" spans="1:40" ht="72" customHeight="1">
      <c r="Q36" s="9" t="s">
        <v>1</v>
      </c>
      <c r="R36" s="32">
        <f>R3</f>
        <v>46213</v>
      </c>
      <c r="S36" s="24" t="s">
        <v>20</v>
      </c>
    </row>
    <row r="39" spans="1:40" ht="38.4">
      <c r="A39" s="35" t="s">
        <v>0</v>
      </c>
      <c r="B39" s="8"/>
      <c r="C39" s="8"/>
      <c r="D39" s="8"/>
      <c r="E39" s="8"/>
      <c r="F39" s="8"/>
      <c r="G39" s="8"/>
      <c r="H39" s="9"/>
      <c r="I39" s="94"/>
      <c r="J39" s="94"/>
      <c r="K39" s="10"/>
      <c r="L39" s="10"/>
      <c r="M39" s="8"/>
      <c r="N39" s="9"/>
      <c r="O39" s="32"/>
      <c r="P39" s="11"/>
      <c r="Q39" s="11"/>
      <c r="R39" s="11"/>
      <c r="S39" s="11"/>
      <c r="T39" s="12"/>
    </row>
    <row r="40" spans="1:40" s="10" customFormat="1" ht="51.75" customHeight="1">
      <c r="A40" s="95" t="s">
        <v>8</v>
      </c>
      <c r="B40" s="98" t="s">
        <v>2</v>
      </c>
      <c r="C40" s="98" t="s">
        <v>3</v>
      </c>
      <c r="D40" s="98"/>
      <c r="E40" s="98"/>
      <c r="F40" s="98"/>
      <c r="G40" s="98" t="s">
        <v>11</v>
      </c>
      <c r="H40" s="98"/>
      <c r="I40" s="98" t="s">
        <v>12</v>
      </c>
      <c r="J40" s="98"/>
      <c r="K40" s="101" t="s">
        <v>4</v>
      </c>
      <c r="L40" s="101"/>
      <c r="M40" s="101" t="s">
        <v>4</v>
      </c>
      <c r="N40" s="102"/>
      <c r="O40" s="33"/>
      <c r="P40" s="13"/>
      <c r="Q40" s="13"/>
      <c r="R40" s="13"/>
      <c r="S40" s="13"/>
      <c r="T40" s="14"/>
      <c r="U40" s="11"/>
      <c r="AN40" s="72"/>
    </row>
    <row r="41" spans="1:40" s="14" customFormat="1" ht="37.5" customHeight="1">
      <c r="A41" s="96"/>
      <c r="B41" s="99"/>
      <c r="C41" s="103" t="s">
        <v>19</v>
      </c>
      <c r="D41" s="103"/>
      <c r="E41" s="103" t="s">
        <v>9</v>
      </c>
      <c r="F41" s="103"/>
      <c r="G41" s="103" t="s">
        <v>9</v>
      </c>
      <c r="H41" s="103"/>
      <c r="I41" s="103" t="s">
        <v>9</v>
      </c>
      <c r="J41" s="103"/>
      <c r="K41" s="104" t="s">
        <v>18</v>
      </c>
      <c r="L41" s="104"/>
      <c r="M41" s="104" t="s">
        <v>10</v>
      </c>
      <c r="N41" s="105"/>
      <c r="O41" s="128"/>
      <c r="P41" s="13"/>
      <c r="Q41" s="13"/>
      <c r="R41" s="13"/>
      <c r="S41" s="13"/>
      <c r="AN41" s="17"/>
    </row>
    <row r="42" spans="1:40" s="14" customFormat="1" ht="37.5" customHeight="1">
      <c r="A42" s="96"/>
      <c r="B42" s="99"/>
      <c r="C42" s="103"/>
      <c r="D42" s="103"/>
      <c r="E42" s="103"/>
      <c r="F42" s="103"/>
      <c r="G42" s="103"/>
      <c r="H42" s="103"/>
      <c r="I42" s="103"/>
      <c r="J42" s="103"/>
      <c r="K42" s="104"/>
      <c r="L42" s="104"/>
      <c r="M42" s="104"/>
      <c r="N42" s="105"/>
      <c r="O42" s="128"/>
      <c r="P42" s="13"/>
      <c r="Q42" s="13"/>
      <c r="R42" s="13"/>
      <c r="S42" s="13"/>
      <c r="AN42" s="17"/>
    </row>
    <row r="43" spans="1:40" s="14" customFormat="1" ht="37.5" customHeight="1">
      <c r="A43" s="96"/>
      <c r="B43" s="99"/>
      <c r="C43" s="103"/>
      <c r="D43" s="103"/>
      <c r="E43" s="103"/>
      <c r="F43" s="103"/>
      <c r="G43" s="103"/>
      <c r="H43" s="103"/>
      <c r="I43" s="103"/>
      <c r="J43" s="103"/>
      <c r="K43" s="104"/>
      <c r="L43" s="104"/>
      <c r="M43" s="104"/>
      <c r="N43" s="105"/>
      <c r="O43" s="128"/>
      <c r="P43" s="13"/>
      <c r="Q43" s="13"/>
      <c r="R43" s="13"/>
      <c r="S43" s="13"/>
      <c r="AN43" s="17"/>
    </row>
    <row r="44" spans="1:40" s="14" customFormat="1" ht="37.5" customHeight="1">
      <c r="A44" s="97"/>
      <c r="B44" s="100"/>
      <c r="C44" s="29"/>
      <c r="D44" s="29"/>
      <c r="E44" s="29"/>
      <c r="F44" s="29"/>
      <c r="G44" s="56"/>
      <c r="H44" s="56"/>
      <c r="I44" s="106" t="s">
        <v>13</v>
      </c>
      <c r="J44" s="106"/>
      <c r="K44" s="107" t="s">
        <v>35</v>
      </c>
      <c r="L44" s="107"/>
      <c r="M44" s="107" t="s">
        <v>36</v>
      </c>
      <c r="N44" s="108"/>
      <c r="O44" s="34"/>
      <c r="P44" s="13"/>
      <c r="Q44" s="13"/>
      <c r="R44" s="13"/>
      <c r="S44" s="13"/>
      <c r="T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 t="s">
        <v>42</v>
      </c>
      <c r="AL44" s="15" t="s">
        <v>43</v>
      </c>
      <c r="AM44" s="15" t="s">
        <v>44</v>
      </c>
      <c r="AN44" s="17"/>
    </row>
    <row r="45" spans="1:40" ht="48" customHeight="1">
      <c r="A45" s="137" t="str">
        <f t="shared" ref="A45:A46" si="26">IF(AND(D45="水",F45="木"),AM45,"★"&amp;AM45)</f>
        <v>※ATHENS BRIDGE</v>
      </c>
      <c r="B45" s="138" t="str">
        <f t="shared" ref="B45:B46" si="27">AA45</f>
        <v>1187S</v>
      </c>
      <c r="C45" s="139" t="str">
        <f t="shared" ref="C45:C46" si="28">AF45</f>
        <v>7/15</v>
      </c>
      <c r="D45" s="139" t="str">
        <f t="shared" ref="D45:D46" si="29">TEXT(C45,"aaa")</f>
        <v>水</v>
      </c>
      <c r="E45" s="139" t="str">
        <f t="shared" ref="E45:E46" si="30">AG45</f>
        <v>7/16</v>
      </c>
      <c r="F45" s="139" t="str">
        <f t="shared" ref="F45:F46" si="31">TEXT(E45,"aaa")</f>
        <v>木</v>
      </c>
      <c r="G45" s="139" t="str">
        <f t="shared" ref="G45:G46" si="32">AB45</f>
        <v>7/18</v>
      </c>
      <c r="H45" s="139" t="str">
        <f t="shared" ref="H45:H46" si="33">TEXT(G45,"aaa")</f>
        <v>土</v>
      </c>
      <c r="I45" s="139" t="str">
        <f t="shared" ref="I45:I46" si="34">AD45</f>
        <v>7/19</v>
      </c>
      <c r="J45" s="140" t="str">
        <f t="shared" ref="J45:J46" si="35">TEXT(I45,"aaa")</f>
        <v>日</v>
      </c>
      <c r="K45" s="139" t="str">
        <f t="shared" ref="K45:K46" si="36">AH45</f>
        <v>8/23</v>
      </c>
      <c r="L45" s="140" t="str">
        <f t="shared" ref="L45:L46" si="37">TEXT(K45,"aaa")</f>
        <v>日</v>
      </c>
      <c r="M45" s="142" t="str">
        <f t="shared" ref="M45:M46" si="38">AI45</f>
        <v>9/2</v>
      </c>
      <c r="N45" s="149" t="str">
        <f t="shared" ref="N45:N46" si="39">TEXT(M45,"aaa")</f>
        <v>水</v>
      </c>
      <c r="Z45" s="145" t="s">
        <v>73</v>
      </c>
      <c r="AA45" s="144" t="s">
        <v>74</v>
      </c>
      <c r="AB45" s="144" t="s">
        <v>40</v>
      </c>
      <c r="AC45" s="144" t="s">
        <v>39</v>
      </c>
      <c r="AD45" s="144" t="s">
        <v>46</v>
      </c>
      <c r="AE45" s="144" t="s">
        <v>53</v>
      </c>
      <c r="AF45" s="144" t="s">
        <v>54</v>
      </c>
      <c r="AG45" s="144" t="s">
        <v>55</v>
      </c>
      <c r="AH45" s="144" t="s">
        <v>68</v>
      </c>
      <c r="AI45" s="144" t="s">
        <v>69</v>
      </c>
      <c r="AK45" s="80" t="s">
        <v>67</v>
      </c>
      <c r="AL45" s="63" t="str">
        <f t="shared" ref="AL45:AL51" si="40">SUBSTITUTE(Z45,"*","")</f>
        <v>ATHENS BRIDGE</v>
      </c>
      <c r="AM45" s="69" t="str">
        <f t="shared" ref="AM45:AM51" si="41">IF(AL45=AK45,AL45,"※"&amp;AL45)</f>
        <v>※ATHENS BRIDGE</v>
      </c>
    </row>
    <row r="46" spans="1:40" ht="48" customHeight="1">
      <c r="A46" s="58" t="str">
        <f t="shared" si="26"/>
        <v>EMMANUEL P</v>
      </c>
      <c r="B46" s="59" t="str">
        <f t="shared" si="27"/>
        <v>012S</v>
      </c>
      <c r="C46" s="60" t="str">
        <f t="shared" si="28"/>
        <v>7/22</v>
      </c>
      <c r="D46" s="60" t="str">
        <f t="shared" si="29"/>
        <v>水</v>
      </c>
      <c r="E46" s="60" t="str">
        <f t="shared" si="30"/>
        <v>7/23</v>
      </c>
      <c r="F46" s="60" t="str">
        <f t="shared" si="31"/>
        <v>木</v>
      </c>
      <c r="G46" s="60" t="str">
        <f t="shared" si="32"/>
        <v>7/25</v>
      </c>
      <c r="H46" s="60" t="str">
        <f t="shared" si="33"/>
        <v>土</v>
      </c>
      <c r="I46" s="60" t="str">
        <f t="shared" si="34"/>
        <v>7/26</v>
      </c>
      <c r="J46" s="61" t="str">
        <f t="shared" si="35"/>
        <v>日</v>
      </c>
      <c r="K46" s="60" t="str">
        <f t="shared" si="36"/>
        <v>8/30</v>
      </c>
      <c r="L46" s="61" t="str">
        <f t="shared" si="37"/>
        <v>日</v>
      </c>
      <c r="M46" s="25" t="str">
        <f t="shared" si="38"/>
        <v>9/9</v>
      </c>
      <c r="N46" s="26" t="str">
        <f t="shared" si="39"/>
        <v>水</v>
      </c>
      <c r="Z46" s="146" t="s">
        <v>48</v>
      </c>
      <c r="AA46" s="144" t="s">
        <v>70</v>
      </c>
      <c r="AB46" s="144" t="s">
        <v>41</v>
      </c>
      <c r="AC46" s="144" t="s">
        <v>39</v>
      </c>
      <c r="AD46" s="144" t="s">
        <v>47</v>
      </c>
      <c r="AE46" s="144" t="s">
        <v>60</v>
      </c>
      <c r="AF46" s="144" t="s">
        <v>45</v>
      </c>
      <c r="AG46" s="144" t="s">
        <v>61</v>
      </c>
      <c r="AH46" s="144" t="s">
        <v>71</v>
      </c>
      <c r="AI46" s="144" t="s">
        <v>72</v>
      </c>
      <c r="AK46" s="81" t="s">
        <v>48</v>
      </c>
      <c r="AL46" s="63" t="str">
        <f t="shared" si="40"/>
        <v>EMMANUEL P</v>
      </c>
      <c r="AM46" s="69" t="str">
        <f t="shared" si="41"/>
        <v>EMMANUEL P</v>
      </c>
    </row>
    <row r="47" spans="1:40" ht="48" customHeight="1">
      <c r="A47" s="58" t="str">
        <f t="shared" ref="A47:A51" si="42">IF(AND(D47="水",F47="木"),AM47,"★"&amp;AM47)</f>
        <v>NAVIOS CHRYSALIS</v>
      </c>
      <c r="B47" s="59" t="str">
        <f t="shared" ref="B47:B51" si="43">AA47</f>
        <v>016S</v>
      </c>
      <c r="C47" s="60" t="str">
        <f t="shared" ref="C47:C51" si="44">AF47</f>
        <v>7/29</v>
      </c>
      <c r="D47" s="60" t="str">
        <f t="shared" ref="D47:D51" si="45">TEXT(C47,"aaa")</f>
        <v>水</v>
      </c>
      <c r="E47" s="60" t="str">
        <f t="shared" ref="E47:E51" si="46">AG47</f>
        <v>7/30</v>
      </c>
      <c r="F47" s="60" t="str">
        <f t="shared" ref="F47:F51" si="47">TEXT(E47,"aaa")</f>
        <v>木</v>
      </c>
      <c r="G47" s="60" t="str">
        <f t="shared" ref="G47:G51" si="48">AB47</f>
        <v>8/1</v>
      </c>
      <c r="H47" s="60" t="str">
        <f t="shared" ref="H47:H51" si="49">TEXT(G47,"aaa")</f>
        <v>土</v>
      </c>
      <c r="I47" s="60" t="str">
        <f t="shared" ref="I47:I51" si="50">AD47</f>
        <v>8/2</v>
      </c>
      <c r="J47" s="61" t="str">
        <f t="shared" ref="J47:J51" si="51">TEXT(I47,"aaa")</f>
        <v>日</v>
      </c>
      <c r="K47" s="60" t="str">
        <f t="shared" ref="K47:K51" si="52">AH47</f>
        <v>9/6</v>
      </c>
      <c r="L47" s="61" t="str">
        <f t="shared" ref="L47:L51" si="53">TEXT(K47,"aaa")</f>
        <v>日</v>
      </c>
      <c r="M47" s="25" t="str">
        <f t="shared" ref="M47:M51" si="54">AI47</f>
        <v>9/16</v>
      </c>
      <c r="N47" s="26" t="str">
        <f t="shared" ref="N47:N51" si="55">TEXT(M47,"aaa")</f>
        <v>水</v>
      </c>
      <c r="Z47" s="147" t="s">
        <v>109</v>
      </c>
      <c r="AA47" s="144" t="s">
        <v>110</v>
      </c>
      <c r="AB47" s="144" t="s">
        <v>77</v>
      </c>
      <c r="AC47" s="144" t="s">
        <v>39</v>
      </c>
      <c r="AD47" s="144" t="s">
        <v>78</v>
      </c>
      <c r="AE47" s="144" t="s">
        <v>79</v>
      </c>
      <c r="AF47" s="144" t="s">
        <v>80</v>
      </c>
      <c r="AG47" s="144" t="s">
        <v>81</v>
      </c>
      <c r="AH47" s="144" t="s">
        <v>111</v>
      </c>
      <c r="AI47" s="144" t="s">
        <v>112</v>
      </c>
      <c r="AK47" s="147" t="s">
        <v>109</v>
      </c>
      <c r="AL47" s="63" t="str">
        <f t="shared" si="40"/>
        <v>NAVIOS CHRYSALIS</v>
      </c>
      <c r="AM47" s="69" t="str">
        <f t="shared" si="41"/>
        <v>NAVIOS CHRYSALIS</v>
      </c>
    </row>
    <row r="48" spans="1:40" ht="48" customHeight="1">
      <c r="A48" s="58" t="str">
        <f t="shared" si="42"/>
        <v>NAVIOS VERDE</v>
      </c>
      <c r="B48" s="59" t="str">
        <f t="shared" si="43"/>
        <v>186S</v>
      </c>
      <c r="C48" s="60" t="str">
        <f t="shared" si="44"/>
        <v>8/5</v>
      </c>
      <c r="D48" s="60" t="str">
        <f t="shared" si="45"/>
        <v>水</v>
      </c>
      <c r="E48" s="60" t="str">
        <f t="shared" si="46"/>
        <v>8/6</v>
      </c>
      <c r="F48" s="60" t="str">
        <f t="shared" si="47"/>
        <v>木</v>
      </c>
      <c r="G48" s="60" t="str">
        <f t="shared" si="48"/>
        <v>8/8</v>
      </c>
      <c r="H48" s="60" t="str">
        <f t="shared" si="49"/>
        <v>土</v>
      </c>
      <c r="I48" s="60" t="str">
        <f t="shared" si="50"/>
        <v>8/9</v>
      </c>
      <c r="J48" s="61" t="str">
        <f t="shared" si="51"/>
        <v>日</v>
      </c>
      <c r="K48" s="60" t="str">
        <f t="shared" si="52"/>
        <v>9/13</v>
      </c>
      <c r="L48" s="61" t="str">
        <f t="shared" si="53"/>
        <v>日</v>
      </c>
      <c r="M48" s="25" t="str">
        <f t="shared" si="54"/>
        <v>9/23</v>
      </c>
      <c r="N48" s="26" t="str">
        <f t="shared" si="55"/>
        <v>水</v>
      </c>
      <c r="Z48" s="143" t="s">
        <v>67</v>
      </c>
      <c r="AA48" s="144" t="s">
        <v>113</v>
      </c>
      <c r="AB48" s="144" t="s">
        <v>86</v>
      </c>
      <c r="AC48" s="144" t="s">
        <v>39</v>
      </c>
      <c r="AD48" s="144" t="s">
        <v>87</v>
      </c>
      <c r="AE48" s="144" t="s">
        <v>88</v>
      </c>
      <c r="AF48" s="144" t="s">
        <v>89</v>
      </c>
      <c r="AG48" s="144" t="s">
        <v>90</v>
      </c>
      <c r="AH48" s="144" t="s">
        <v>114</v>
      </c>
      <c r="AI48" s="144" t="s">
        <v>115</v>
      </c>
      <c r="AK48" s="143" t="s">
        <v>67</v>
      </c>
      <c r="AL48" s="63" t="str">
        <f t="shared" si="40"/>
        <v>NAVIOS VERDE</v>
      </c>
      <c r="AM48" s="69" t="str">
        <f t="shared" si="41"/>
        <v>NAVIOS VERDE</v>
      </c>
    </row>
    <row r="49" spans="1:40" ht="48" customHeight="1">
      <c r="A49" s="58" t="str">
        <f t="shared" si="42"/>
        <v>ATHENS BRIDGE</v>
      </c>
      <c r="B49" s="59" t="str">
        <f t="shared" si="43"/>
        <v>1188S</v>
      </c>
      <c r="C49" s="60" t="str">
        <f t="shared" si="44"/>
        <v>8/12</v>
      </c>
      <c r="D49" s="60" t="str">
        <f t="shared" si="45"/>
        <v>水</v>
      </c>
      <c r="E49" s="60" t="str">
        <f t="shared" si="46"/>
        <v>8/13</v>
      </c>
      <c r="F49" s="60" t="str">
        <f t="shared" si="47"/>
        <v>木</v>
      </c>
      <c r="G49" s="60" t="str">
        <f t="shared" si="48"/>
        <v>8/15</v>
      </c>
      <c r="H49" s="60" t="str">
        <f t="shared" si="49"/>
        <v>土</v>
      </c>
      <c r="I49" s="60" t="str">
        <f t="shared" si="50"/>
        <v>8/16</v>
      </c>
      <c r="J49" s="61" t="str">
        <f t="shared" si="51"/>
        <v>日</v>
      </c>
      <c r="K49" s="60" t="str">
        <f t="shared" si="52"/>
        <v>9/20</v>
      </c>
      <c r="L49" s="61" t="str">
        <f t="shared" si="53"/>
        <v>日</v>
      </c>
      <c r="M49" s="25" t="str">
        <f t="shared" si="54"/>
        <v>9/30</v>
      </c>
      <c r="N49" s="26" t="str">
        <f t="shared" si="55"/>
        <v>水</v>
      </c>
      <c r="Z49" s="143" t="s">
        <v>64</v>
      </c>
      <c r="AA49" s="144" t="s">
        <v>93</v>
      </c>
      <c r="AB49" s="144" t="s">
        <v>51</v>
      </c>
      <c r="AC49" s="144" t="s">
        <v>39</v>
      </c>
      <c r="AD49" s="144" t="s">
        <v>65</v>
      </c>
      <c r="AE49" s="148" t="s">
        <v>94</v>
      </c>
      <c r="AF49" s="144" t="s">
        <v>95</v>
      </c>
      <c r="AG49" s="144" t="s">
        <v>96</v>
      </c>
      <c r="AH49" s="144" t="s">
        <v>116</v>
      </c>
      <c r="AI49" s="144" t="s">
        <v>117</v>
      </c>
      <c r="AK49" s="143" t="s">
        <v>64</v>
      </c>
      <c r="AL49" s="63" t="str">
        <f t="shared" si="40"/>
        <v>ATHENS BRIDGE</v>
      </c>
      <c r="AM49" s="69" t="str">
        <f t="shared" si="41"/>
        <v>ATHENS BRIDGE</v>
      </c>
    </row>
    <row r="50" spans="1:40" ht="48" customHeight="1">
      <c r="A50" s="58" t="str">
        <f t="shared" si="42"/>
        <v>EMMANUEL P</v>
      </c>
      <c r="B50" s="59" t="str">
        <f t="shared" si="43"/>
        <v>013S</v>
      </c>
      <c r="C50" s="60" t="str">
        <f t="shared" si="44"/>
        <v>8/19</v>
      </c>
      <c r="D50" s="60" t="str">
        <f t="shared" si="45"/>
        <v>水</v>
      </c>
      <c r="E50" s="60" t="str">
        <f t="shared" si="46"/>
        <v>8/20</v>
      </c>
      <c r="F50" s="60" t="str">
        <f t="shared" si="47"/>
        <v>木</v>
      </c>
      <c r="G50" s="60" t="str">
        <f t="shared" si="48"/>
        <v>8/22</v>
      </c>
      <c r="H50" s="60" t="str">
        <f t="shared" si="49"/>
        <v>土</v>
      </c>
      <c r="I50" s="60" t="str">
        <f t="shared" si="50"/>
        <v>8/23</v>
      </c>
      <c r="J50" s="61" t="str">
        <f t="shared" si="51"/>
        <v>日</v>
      </c>
      <c r="K50" s="60" t="str">
        <f t="shared" si="52"/>
        <v>9/27</v>
      </c>
      <c r="L50" s="61" t="str">
        <f t="shared" si="53"/>
        <v>日</v>
      </c>
      <c r="M50" s="25" t="str">
        <f t="shared" si="54"/>
        <v>10/7</v>
      </c>
      <c r="N50" s="26" t="str">
        <f t="shared" si="55"/>
        <v>水</v>
      </c>
      <c r="Z50" s="146" t="s">
        <v>48</v>
      </c>
      <c r="AA50" s="144" t="s">
        <v>118</v>
      </c>
      <c r="AB50" s="144" t="s">
        <v>56</v>
      </c>
      <c r="AC50" s="144" t="s">
        <v>39</v>
      </c>
      <c r="AD50" s="144" t="s">
        <v>68</v>
      </c>
      <c r="AE50" s="144" t="s">
        <v>100</v>
      </c>
      <c r="AF50" s="144" t="s">
        <v>101</v>
      </c>
      <c r="AG50" s="144" t="s">
        <v>102</v>
      </c>
      <c r="AH50" s="144" t="s">
        <v>119</v>
      </c>
      <c r="AI50" s="144" t="s">
        <v>120</v>
      </c>
      <c r="AK50" s="146" t="s">
        <v>48</v>
      </c>
      <c r="AL50" s="63" t="str">
        <f t="shared" si="40"/>
        <v>EMMANUEL P</v>
      </c>
      <c r="AM50" s="69" t="str">
        <f t="shared" si="41"/>
        <v>EMMANUEL P</v>
      </c>
    </row>
    <row r="51" spans="1:40" ht="48" customHeight="1">
      <c r="A51" s="64" t="str">
        <f t="shared" si="42"/>
        <v>NAVIOS CHRYSALIS</v>
      </c>
      <c r="B51" s="65" t="str">
        <f t="shared" si="43"/>
        <v>017S</v>
      </c>
      <c r="C51" s="66" t="str">
        <f t="shared" si="44"/>
        <v>8/26</v>
      </c>
      <c r="D51" s="66" t="str">
        <f t="shared" si="45"/>
        <v>水</v>
      </c>
      <c r="E51" s="66" t="str">
        <f t="shared" si="46"/>
        <v>8/27</v>
      </c>
      <c r="F51" s="66" t="str">
        <f t="shared" si="47"/>
        <v>木</v>
      </c>
      <c r="G51" s="66" t="str">
        <f t="shared" si="48"/>
        <v>8/29</v>
      </c>
      <c r="H51" s="66" t="str">
        <f t="shared" si="49"/>
        <v>土</v>
      </c>
      <c r="I51" s="66" t="str">
        <f t="shared" si="50"/>
        <v>8/30</v>
      </c>
      <c r="J51" s="67" t="str">
        <f t="shared" si="51"/>
        <v>日</v>
      </c>
      <c r="K51" s="66" t="str">
        <f t="shared" si="52"/>
        <v>10/4</v>
      </c>
      <c r="L51" s="67" t="str">
        <f t="shared" si="53"/>
        <v>日</v>
      </c>
      <c r="M51" s="27" t="str">
        <f t="shared" si="54"/>
        <v>10/14</v>
      </c>
      <c r="N51" s="28" t="str">
        <f t="shared" si="55"/>
        <v>水</v>
      </c>
      <c r="Z51" s="147" t="s">
        <v>109</v>
      </c>
      <c r="AA51" s="144" t="s">
        <v>121</v>
      </c>
      <c r="AB51" s="144" t="s">
        <v>62</v>
      </c>
      <c r="AC51" s="144" t="s">
        <v>39</v>
      </c>
      <c r="AD51" s="144" t="s">
        <v>71</v>
      </c>
      <c r="AE51" s="144" t="s">
        <v>105</v>
      </c>
      <c r="AF51" s="144" t="s">
        <v>66</v>
      </c>
      <c r="AG51" s="144" t="s">
        <v>106</v>
      </c>
      <c r="AH51" s="144" t="s">
        <v>122</v>
      </c>
      <c r="AI51" s="144" t="s">
        <v>123</v>
      </c>
      <c r="AK51" s="147" t="s">
        <v>109</v>
      </c>
      <c r="AL51" s="63" t="str">
        <f t="shared" si="40"/>
        <v>NAVIOS CHRYSALIS</v>
      </c>
      <c r="AM51" s="69" t="str">
        <f t="shared" si="41"/>
        <v>NAVIOS CHRYSALIS</v>
      </c>
    </row>
    <row r="52" spans="1:40" ht="48" customHeight="1">
      <c r="O52" s="17"/>
      <c r="P52" s="14"/>
      <c r="Q52" s="18"/>
      <c r="R52" s="14"/>
      <c r="S52" s="14"/>
      <c r="T52" s="14"/>
    </row>
    <row r="53" spans="1:40" ht="48" customHeight="1">
      <c r="B53" s="31"/>
      <c r="C53" s="23"/>
      <c r="D53" s="21"/>
      <c r="E53" s="23"/>
      <c r="F53" s="21"/>
      <c r="G53" s="23"/>
      <c r="H53" s="21"/>
      <c r="I53" s="23"/>
      <c r="J53" s="23"/>
      <c r="K53" s="21"/>
      <c r="L53" s="23"/>
      <c r="M53" s="21"/>
      <c r="N53" s="23"/>
    </row>
    <row r="54" spans="1:40" ht="49.5" customHeight="1">
      <c r="A54" s="30" t="s">
        <v>17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40" s="14" customFormat="1" ht="47.25" customHeight="1" thickBot="1">
      <c r="A55" s="19" t="s">
        <v>5</v>
      </c>
      <c r="B55" s="117" t="s">
        <v>6</v>
      </c>
      <c r="C55" s="118"/>
      <c r="D55" s="118"/>
      <c r="E55" s="118"/>
      <c r="F55" s="119"/>
      <c r="G55" s="117" t="s">
        <v>7</v>
      </c>
      <c r="H55" s="118"/>
      <c r="I55" s="118"/>
      <c r="J55" s="118"/>
      <c r="K55" s="118"/>
      <c r="L55" s="118"/>
      <c r="M55" s="118"/>
      <c r="N55" s="119"/>
      <c r="O55"/>
      <c r="P55"/>
      <c r="Q55"/>
      <c r="R55"/>
      <c r="S55"/>
      <c r="T55"/>
      <c r="AN55" s="17"/>
    </row>
    <row r="56" spans="1:40" ht="64.5" customHeight="1" thickTop="1">
      <c r="A56" s="85" t="s">
        <v>32</v>
      </c>
      <c r="B56" s="87" t="s">
        <v>21</v>
      </c>
      <c r="C56" s="88"/>
      <c r="D56" s="88"/>
      <c r="E56" s="88"/>
      <c r="F56" s="89"/>
      <c r="G56" s="39" t="s">
        <v>22</v>
      </c>
      <c r="H56" s="40"/>
      <c r="I56" s="41"/>
      <c r="J56" s="42"/>
      <c r="K56" s="42"/>
      <c r="L56" s="42"/>
      <c r="M56" s="40"/>
      <c r="N56" s="43" t="s">
        <v>23</v>
      </c>
    </row>
    <row r="57" spans="1:40" ht="60.75" customHeight="1">
      <c r="A57" s="86"/>
      <c r="B57" s="90"/>
      <c r="C57" s="91"/>
      <c r="D57" s="91"/>
      <c r="E57" s="91"/>
      <c r="F57" s="92"/>
      <c r="G57" s="44" t="s">
        <v>24</v>
      </c>
      <c r="H57" s="45"/>
      <c r="I57" s="46"/>
      <c r="J57" s="47"/>
      <c r="K57" s="47"/>
      <c r="L57" s="47"/>
      <c r="M57" s="45"/>
      <c r="N57" s="48"/>
    </row>
    <row r="58" spans="1:40" ht="60.75" customHeight="1">
      <c r="A58" s="109" t="s">
        <v>33</v>
      </c>
      <c r="B58" s="122" t="s">
        <v>25</v>
      </c>
      <c r="C58" s="123"/>
      <c r="D58" s="123"/>
      <c r="E58" s="123"/>
      <c r="F58" s="124"/>
      <c r="G58" s="113" t="s">
        <v>26</v>
      </c>
      <c r="H58" s="114"/>
      <c r="I58" s="114"/>
      <c r="J58" s="114"/>
      <c r="K58" s="114"/>
      <c r="L58" s="49" t="s">
        <v>27</v>
      </c>
      <c r="M58" s="50"/>
      <c r="N58" s="51"/>
    </row>
    <row r="59" spans="1:40" ht="59.25" customHeight="1">
      <c r="A59" s="121"/>
      <c r="B59" s="125"/>
      <c r="C59" s="126"/>
      <c r="D59" s="126"/>
      <c r="E59" s="126"/>
      <c r="F59" s="127"/>
      <c r="G59" s="52" t="s">
        <v>38</v>
      </c>
      <c r="H59" s="53"/>
      <c r="I59" s="53"/>
      <c r="J59" s="53"/>
      <c r="K59" s="53"/>
      <c r="L59" s="53"/>
      <c r="M59" s="53"/>
      <c r="N59" s="54"/>
      <c r="P59" s="14"/>
      <c r="Q59" s="18"/>
      <c r="R59" s="14"/>
      <c r="S59" s="14"/>
      <c r="T59" s="14"/>
    </row>
    <row r="60" spans="1:40" ht="59.25" customHeight="1"/>
    <row r="61" spans="1:40" ht="59.2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40" s="14" customFormat="1" ht="48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AN62" s="17"/>
    </row>
    <row r="63" spans="1:40" ht="60.75" customHeight="1"/>
  </sheetData>
  <mergeCells count="49">
    <mergeCell ref="A58:A59"/>
    <mergeCell ref="B58:F59"/>
    <mergeCell ref="G58:K58"/>
    <mergeCell ref="O41:O43"/>
    <mergeCell ref="I44:J44"/>
    <mergeCell ref="K44:L44"/>
    <mergeCell ref="M44:N44"/>
    <mergeCell ref="B55:F55"/>
    <mergeCell ref="G55:N55"/>
    <mergeCell ref="A40:A44"/>
    <mergeCell ref="B40:B44"/>
    <mergeCell ref="C40:F40"/>
    <mergeCell ref="G40:H40"/>
    <mergeCell ref="I40:J40"/>
    <mergeCell ref="K40:L40"/>
    <mergeCell ref="M40:N40"/>
    <mergeCell ref="M41:N43"/>
    <mergeCell ref="I39:J39"/>
    <mergeCell ref="A22:F23"/>
    <mergeCell ref="B24:F24"/>
    <mergeCell ref="G24:N24"/>
    <mergeCell ref="A25:A26"/>
    <mergeCell ref="B25:F26"/>
    <mergeCell ref="C41:D43"/>
    <mergeCell ref="E41:F43"/>
    <mergeCell ref="G41:H43"/>
    <mergeCell ref="I41:J43"/>
    <mergeCell ref="K41:L43"/>
    <mergeCell ref="K11:L11"/>
    <mergeCell ref="A27:A28"/>
    <mergeCell ref="B27:F28"/>
    <mergeCell ref="G27:K27"/>
    <mergeCell ref="O32:S32"/>
    <mergeCell ref="A56:A57"/>
    <mergeCell ref="B56:F57"/>
    <mergeCell ref="O1:S1"/>
    <mergeCell ref="I6:J6"/>
    <mergeCell ref="A7:A11"/>
    <mergeCell ref="B7:B11"/>
    <mergeCell ref="C7:F7"/>
    <mergeCell ref="G7:H7"/>
    <mergeCell ref="I7:J7"/>
    <mergeCell ref="K7:L7"/>
    <mergeCell ref="C8:D10"/>
    <mergeCell ref="E8:F10"/>
    <mergeCell ref="G8:H10"/>
    <mergeCell ref="I8:J10"/>
    <mergeCell ref="K8:L10"/>
    <mergeCell ref="I11:J11"/>
  </mergeCells>
  <phoneticPr fontId="3"/>
  <pageMargins left="1.1023622047244095" right="0.31496062992125984" top="0.55118110236220474" bottom="0.55118110236220474" header="0.31496062992125984" footer="0.31496062992125984"/>
  <pageSetup paperSize="9" scale="33" fitToHeight="0" orientation="landscape" r:id="rId1"/>
  <rowBreaks count="1" manualBreakCount="1"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ニューデリー</vt:lpstr>
      <vt:lpstr>ニューデリー!Print_Area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2026-05-20T06:28:55Z</cp:lastPrinted>
  <dcterms:created xsi:type="dcterms:W3CDTF">2016-08-19T00:26:08Z</dcterms:created>
  <dcterms:modified xsi:type="dcterms:W3CDTF">2026-07-10T04:11:48Z</dcterms:modified>
</cp:coreProperties>
</file>