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9D17F2F-A597-410E-8F85-1B93F67AF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HCM!$A$1:$X$57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2" l="1"/>
  <c r="C40" i="2"/>
  <c r="D40" i="2" s="1"/>
  <c r="E40" i="2"/>
  <c r="F40" i="2" s="1"/>
  <c r="I40" i="2"/>
  <c r="J40" i="2" s="1"/>
  <c r="M40" i="2"/>
  <c r="N40" i="2" s="1"/>
  <c r="O40" i="2"/>
  <c r="P40" i="2" s="1"/>
  <c r="B41" i="2"/>
  <c r="C41" i="2"/>
  <c r="D41" i="2" s="1"/>
  <c r="E41" i="2"/>
  <c r="F41" i="2" s="1"/>
  <c r="I41" i="2"/>
  <c r="J41" i="2" s="1"/>
  <c r="M41" i="2"/>
  <c r="N41" i="2" s="1"/>
  <c r="O41" i="2"/>
  <c r="P41" i="2" s="1"/>
  <c r="B42" i="2"/>
  <c r="C42" i="2"/>
  <c r="D42" i="2" s="1"/>
  <c r="E42" i="2"/>
  <c r="F42" i="2" s="1"/>
  <c r="I42" i="2"/>
  <c r="J42" i="2" s="1"/>
  <c r="M42" i="2"/>
  <c r="N42" i="2" s="1"/>
  <c r="O42" i="2"/>
  <c r="P42" i="2" s="1"/>
  <c r="B43" i="2"/>
  <c r="C43" i="2"/>
  <c r="D43" i="2" s="1"/>
  <c r="E43" i="2"/>
  <c r="F43" i="2" s="1"/>
  <c r="I43" i="2"/>
  <c r="J43" i="2"/>
  <c r="M43" i="2"/>
  <c r="N43" i="2" s="1"/>
  <c r="O43" i="2"/>
  <c r="P43" i="2" s="1"/>
  <c r="AL40" i="2"/>
  <c r="AL41" i="2"/>
  <c r="AL42" i="2"/>
  <c r="AL43" i="2"/>
  <c r="AL38" i="2"/>
  <c r="O38" i="2"/>
  <c r="P38" i="2" s="1"/>
  <c r="M38" i="2"/>
  <c r="N38" i="2" s="1"/>
  <c r="I38" i="2"/>
  <c r="J38" i="2" s="1"/>
  <c r="E38" i="2"/>
  <c r="F38" i="2" s="1"/>
  <c r="C38" i="2"/>
  <c r="D38" i="2" s="1"/>
  <c r="B38" i="2"/>
  <c r="B13" i="2"/>
  <c r="C13" i="2"/>
  <c r="D13" i="2"/>
  <c r="E13" i="2"/>
  <c r="F13" i="2" s="1"/>
  <c r="I13" i="2"/>
  <c r="J13" i="2" s="1"/>
  <c r="M13" i="2"/>
  <c r="N13" i="2" s="1"/>
  <c r="O13" i="2"/>
  <c r="P13" i="2" s="1"/>
  <c r="B14" i="2"/>
  <c r="C14" i="2"/>
  <c r="D14" i="2" s="1"/>
  <c r="E14" i="2"/>
  <c r="F14" i="2" s="1"/>
  <c r="I14" i="2"/>
  <c r="J14" i="2" s="1"/>
  <c r="M14" i="2"/>
  <c r="N14" i="2" s="1"/>
  <c r="O14" i="2"/>
  <c r="P14" i="2" s="1"/>
  <c r="B15" i="2"/>
  <c r="C15" i="2"/>
  <c r="D15" i="2" s="1"/>
  <c r="E15" i="2"/>
  <c r="F15" i="2" s="1"/>
  <c r="I15" i="2"/>
  <c r="J15" i="2" s="1"/>
  <c r="M15" i="2"/>
  <c r="N15" i="2" s="1"/>
  <c r="O15" i="2"/>
  <c r="P15" i="2" s="1"/>
  <c r="AL13" i="2"/>
  <c r="AL14" i="2"/>
  <c r="AL15" i="2"/>
  <c r="AL11" i="2"/>
  <c r="O11" i="2"/>
  <c r="P11" i="2" s="1"/>
  <c r="M11" i="2"/>
  <c r="N11" i="2" s="1"/>
  <c r="I11" i="2"/>
  <c r="J11" i="2" s="1"/>
  <c r="E11" i="2"/>
  <c r="F11" i="2" s="1"/>
  <c r="C11" i="2"/>
  <c r="D11" i="2" s="1"/>
  <c r="B11" i="2"/>
  <c r="AL10" i="2"/>
  <c r="O10" i="2"/>
  <c r="P10" i="2" s="1"/>
  <c r="M10" i="2"/>
  <c r="N10" i="2" s="1"/>
  <c r="I10" i="2"/>
  <c r="J10" i="2" s="1"/>
  <c r="E10" i="2"/>
  <c r="F10" i="2" s="1"/>
  <c r="C10" i="2"/>
  <c r="D10" i="2" s="1"/>
  <c r="B10" i="2"/>
  <c r="B12" i="2"/>
  <c r="AL39" i="2"/>
  <c r="O39" i="2"/>
  <c r="P39" i="2" s="1"/>
  <c r="M39" i="2"/>
  <c r="N39" i="2" s="1"/>
  <c r="I39" i="2"/>
  <c r="J39" i="2" s="1"/>
  <c r="E39" i="2"/>
  <c r="F39" i="2" s="1"/>
  <c r="C39" i="2"/>
  <c r="D39" i="2" s="1"/>
  <c r="B39" i="2"/>
  <c r="V30" i="2"/>
  <c r="AL12" i="2"/>
  <c r="O12" i="2"/>
  <c r="P12" i="2" s="1"/>
  <c r="M12" i="2"/>
  <c r="N12" i="2" s="1"/>
  <c r="I12" i="2"/>
  <c r="J12" i="2" s="1"/>
  <c r="E12" i="2"/>
  <c r="F12" i="2" s="1"/>
  <c r="C12" i="2"/>
  <c r="D12" i="2" s="1"/>
  <c r="A14" i="2" l="1"/>
  <c r="A41" i="2"/>
  <c r="A38" i="2"/>
  <c r="A42" i="2"/>
  <c r="A43" i="2"/>
  <c r="A40" i="2"/>
  <c r="A10" i="2"/>
  <c r="A15" i="2"/>
  <c r="A13" i="2"/>
  <c r="A11" i="2"/>
  <c r="A39" i="2"/>
  <c r="A12" i="2"/>
</calcChain>
</file>

<file path=xl/sharedStrings.xml><?xml version="1.0" encoding="utf-8"?>
<sst xmlns="http://schemas.openxmlformats.org/spreadsheetml/2006/main" count="177" uniqueCount="58">
  <si>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</si>
  <si>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</si>
  <si>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</si>
  <si>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</si>
  <si>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</si>
  <si>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</si>
  <si>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</si>
  <si>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</si>
  <si>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</si>
  <si>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</si>
  <si>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</si>
  <si>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</si>
  <si>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</si>
  <si>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</si>
  <si>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</si>
  <si>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</si>
  <si>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</si>
  <si>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</si>
  <si>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</si>
  <si>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</si>
  <si>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</si>
  <si>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</si>
  <si>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</si>
  <si>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</si>
  <si>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</si>
  <si>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</si>
  <si>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</si>
  <si>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</si>
  <si>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</si>
  <si>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</si>
  <si>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</si>
  <si>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</si>
  <si>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</si>
  <si>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</si>
  <si>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</si>
  <si>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</si>
  <si>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</si>
  <si>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最終</t>
    <rPh sb="0" eb="2">
      <t>サイシュウ</t>
    </rPh>
    <phoneticPr fontId="34"/>
  </si>
  <si>
    <t>火</t>
  </si>
  <si>
    <t>水</t>
  </si>
  <si>
    <t>OOCL</t>
  </si>
  <si>
    <t>KOTA NAZAR</t>
  </si>
  <si>
    <t>HONG AN</t>
  </si>
  <si>
    <t>TO BE ANNOUNCED</t>
  </si>
  <si>
    <t>SJJ</t>
  </si>
  <si>
    <t>BRIGHT TSUBAKI</t>
  </si>
  <si>
    <t>032S</t>
  </si>
  <si>
    <t>SITC FUJIAN</t>
  </si>
  <si>
    <t>2616S</t>
  </si>
  <si>
    <t>2617S</t>
  </si>
  <si>
    <t>2618S</t>
  </si>
  <si>
    <t>2628S</t>
  </si>
  <si>
    <t>2619S</t>
  </si>
  <si>
    <t>030S</t>
  </si>
  <si>
    <t>021S</t>
  </si>
  <si>
    <t>033S</t>
  </si>
  <si>
    <t>2627S</t>
  </si>
  <si>
    <t>HF SPIRIT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</si>
</sst>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  <numFmt numFmtId="181" formatCode="0000&quot;W&quot;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8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</cellStyleXfs>
  <cellXfs count="15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35" fillId="0" borderId="35" xfId="11" applyFont="1" applyBorder="1" applyAlignment="1">
      <alignment horizontal="left" vertical="center"/>
    </xf>
    <xf numFmtId="178" fontId="22" fillId="0" borderId="20" xfId="1" applyNumberFormat="1" applyFont="1" applyBorder="1" applyAlignment="1" applyProtection="1">
      <alignment horizontal="left" vertical="center"/>
      <protection locked="0"/>
    </xf>
    <xf numFmtId="181" fontId="22" fillId="0" borderId="16" xfId="1" applyNumberFormat="1" applyFont="1" applyBorder="1" applyAlignment="1" applyProtection="1">
      <alignment horizontal="center" vertical="center" shrinkToFit="1"/>
      <protection locked="0"/>
    </xf>
    <xf numFmtId="178" fontId="22" fillId="0" borderId="16" xfId="1" applyNumberFormat="1" applyFont="1" applyBorder="1" applyAlignment="1" applyProtection="1">
      <alignment horizontal="center" vertical="center"/>
      <protection locked="0"/>
    </xf>
    <xf numFmtId="181" fontId="22" fillId="0" borderId="25" xfId="1" applyNumberFormat="1" applyFont="1" applyBorder="1" applyAlignment="1" applyProtection="1">
      <alignment horizontal="center" vertical="center" shrinkToFit="1"/>
      <protection locked="0"/>
    </xf>
    <xf numFmtId="178" fontId="22" fillId="0" borderId="25" xfId="1" applyNumberFormat="1" applyFont="1" applyBorder="1" applyAlignment="1" applyProtection="1">
      <alignment horizontal="center" vertical="center"/>
      <protection locked="0"/>
    </xf>
    <xf numFmtId="178" fontId="22" fillId="0" borderId="24" xfId="1" applyNumberFormat="1" applyFont="1" applyBorder="1" applyAlignment="1" applyProtection="1">
      <alignment horizontal="left" vertical="center"/>
      <protection locked="0"/>
    </xf>
    <xf numFmtId="0" fontId="7" fillId="4" borderId="22" xfId="29" applyFont="1" applyFill="1" applyBorder="1" applyAlignment="1">
      <alignment horizontal="left" vertical="center"/>
    </xf>
    <xf numFmtId="0" fontId="35" fillId="0" borderId="30" xfId="1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22" xfId="29" applyFont="1" applyBorder="1" applyAlignment="1">
      <alignment horizontal="left" vertical="center"/>
    </xf>
    <xf numFmtId="0" fontId="7" fillId="4" borderId="16" xfId="29" applyFont="1" applyFill="1" applyBorder="1" applyAlignment="1">
      <alignment horizontal="left" vertical="center"/>
    </xf>
    <xf numFmtId="178" fontId="37" fillId="0" borderId="16" xfId="1" applyNumberFormat="1" applyFont="1" applyBorder="1" applyAlignment="1" applyProtection="1">
      <alignment horizontal="center" vertical="center"/>
      <protection locked="0"/>
    </xf>
    <xf numFmtId="0" fontId="7" fillId="0" borderId="35" xfId="29" applyFont="1" applyBorder="1" applyAlignment="1">
      <alignment horizontal="left" vertical="center"/>
    </xf>
    <xf numFmtId="0" fontId="7" fillId="0" borderId="16" xfId="29" applyFont="1" applyBorder="1" applyAlignment="1">
      <alignment horizontal="left" vertical="center"/>
    </xf>
    <xf numFmtId="0" fontId="7" fillId="4" borderId="16" xfId="29" applyFont="1" applyFill="1" applyBorder="1" applyAlignment="1">
      <alignment horizontal="left" vertical="center"/>
    </xf>
    <xf numFmtId="0" fontId="7" fillId="0" borderId="35" xfId="29" applyFont="1" applyBorder="1" applyAlignment="1">
      <alignment horizontal="left" vertical="center"/>
    </xf>
    <xf numFmtId="0" fontId="7" fillId="0" borderId="16" xfId="29" applyFont="1" applyBorder="1" applyAlignment="1">
      <alignment horizontal="left" vertical="center"/>
    </xf>
    <xf numFmtId="0" fontId="7" fillId="4" borderId="35" xfId="29" applyFont="1" applyFill="1" applyBorder="1" applyAlignment="1">
      <alignment horizontal="left" vertical="center"/>
    </xf>
    <xf numFmtId="0" fontId="7" fillId="4" borderId="16" xfId="29" applyFont="1" applyFill="1" applyBorder="1" applyAlignment="1">
      <alignment horizontal="left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7" fillId="0" borderId="16" xfId="29" applyFont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0" fontId="7" fillId="4" borderId="16" xfId="29" applyFont="1" applyFill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7" fillId="0" borderId="16" xfId="29" applyFont="1" applyBorder="1" applyAlignment="1">
      <alignment horizontal="left" vertical="center"/>
    </xf>
    <xf numFmtId="0" fontId="7" fillId="4" borderId="16" xfId="29" applyFont="1" applyFill="1" applyBorder="1" applyAlignment="1">
      <alignment horizontal="left" vertical="center"/>
    </xf>
    <xf numFmtId="0" fontId="7" fillId="0" borderId="35" xfId="29" applyFont="1" applyBorder="1" applyAlignment="1">
      <alignment horizontal="center" vertical="center"/>
    </xf>
    <xf numFmtId="0" fontId="7" fillId="0" borderId="16" xfId="29" applyFont="1" applyBorder="1" applyAlignment="1">
      <alignment horizontal="center" vertical="center"/>
    </xf>
    <xf numFmtId="178" fontId="7" fillId="0" borderId="35" xfId="29" applyNumberFormat="1" applyFont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0" fontId="7" fillId="4" borderId="16" xfId="29" applyFont="1" applyFill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7" fillId="0" borderId="35" xfId="29" applyFont="1" applyBorder="1" applyAlignment="1">
      <alignment horizontal="left" vertical="center"/>
    </xf>
    <xf numFmtId="0" fontId="7" fillId="0" borderId="16" xfId="29" applyFont="1" applyBorder="1" applyAlignment="1">
      <alignment horizontal="left" vertical="center"/>
    </xf>
    <xf numFmtId="0" fontId="7" fillId="4" borderId="16" xfId="29" applyFont="1" applyFill="1" applyBorder="1" applyAlignment="1">
      <alignment horizontal="left" vertical="center"/>
    </xf>
    <xf numFmtId="0" fontId="7" fillId="4" borderId="16" xfId="29" applyFont="1" applyFill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7" fillId="4" borderId="16" xfId="29" applyFont="1" applyFill="1" applyBorder="1" applyAlignment="1">
      <alignment horizontal="left" vertical="center"/>
    </xf>
    <xf numFmtId="0" fontId="7" fillId="0" borderId="35" xfId="29" applyFont="1" applyBorder="1" applyAlignment="1">
      <alignment horizontal="center" vertical="center"/>
    </xf>
    <xf numFmtId="0" fontId="7" fillId="0" borderId="16" xfId="29" applyFont="1" applyBorder="1" applyAlignment="1">
      <alignment horizontal="center" vertical="center"/>
    </xf>
    <xf numFmtId="178" fontId="7" fillId="0" borderId="35" xfId="29" applyNumberFormat="1" applyFont="1" applyBorder="1" applyAlignment="1">
      <alignment horizontal="center" vertical="center"/>
    </xf>
    <xf numFmtId="178" fontId="7" fillId="0" borderId="16" xfId="29" applyNumberFormat="1" applyFont="1" applyBorder="1" applyAlignment="1">
      <alignment horizontal="center" vertical="center"/>
    </xf>
    <xf numFmtId="0" fontId="7" fillId="4" borderId="16" xfId="29" applyFont="1" applyFill="1" applyBorder="1" applyAlignment="1">
      <alignment horizontal="center" vertical="center"/>
    </xf>
    <xf numFmtId="178" fontId="7" fillId="4" borderId="16" xfId="29" applyNumberFormat="1" applyFont="1" applyFill="1" applyBorder="1" applyAlignment="1">
      <alignment horizontal="center" vertical="center"/>
    </xf>
    <xf numFmtId="0" fontId="7" fillId="0" borderId="35" xfId="29" applyFont="1" applyBorder="1" applyAlignment="1">
      <alignment horizontal="left" vertical="center"/>
    </xf>
    <xf numFmtId="0" fontId="7" fillId="0" borderId="16" xfId="29" applyFont="1" applyBorder="1" applyAlignment="1">
      <alignment horizontal="left" vertical="center"/>
    </xf>
    <xf numFmtId="0" fontId="7" fillId="4" borderId="35" xfId="29" applyFont="1" applyFill="1" applyBorder="1" applyAlignment="1">
      <alignment horizontal="left" vertical="center"/>
    </xf>
    <xf numFmtId="0" fontId="7" fillId="4" borderId="35" xfId="29" applyFont="1" applyFill="1" applyBorder="1" applyAlignment="1">
      <alignment horizontal="center" vertical="center"/>
    </xf>
    <xf numFmtId="0" fontId="7" fillId="4" borderId="16" xfId="29" applyFont="1" applyFill="1" applyBorder="1" applyAlignment="1">
      <alignment horizontal="left" vertical="center"/>
    </xf>
  </cellXfs>
  <cellStyles count="33">
    <cellStyle name="date_style" xfId="13" xr:uid="{00000000-0005-0000-0000-000000000000}"/>
    <cellStyle name="Normal_1" xfId="17" xr:uid="{00000000-0005-0000-0000-000001000000}"/>
    <cellStyle name="標準" xfId="0" builtinId="0"/>
    <cellStyle name="標準 10 2" xfId="22" xr:uid="{00000000-0005-0000-0000-000003000000}"/>
    <cellStyle name="標準 10 2 2 3 2 2" xfId="28" xr:uid="{00000000-0005-0000-0000-000004000000}"/>
    <cellStyle name="標準 10 2 3" xfId="16" xr:uid="{00000000-0005-0000-0000-000005000000}"/>
    <cellStyle name="標準 10 2 3 2 2 2" xfId="15" xr:uid="{00000000-0005-0000-0000-000006000000}"/>
    <cellStyle name="標準 18 2" xfId="21" xr:uid="{00000000-0005-0000-0000-000007000000}"/>
    <cellStyle name="標準 2" xfId="1" xr:uid="{00000000-0005-0000-0000-000008000000}"/>
    <cellStyle name="標準 2 10" xfId="29" xr:uid="{7AF61309-FF15-41DD-813A-884A9E6FFF84}"/>
    <cellStyle name="標準 2 2" xfId="14" xr:uid="{00000000-0005-0000-0000-000009000000}"/>
    <cellStyle name="標準 21" xfId="9" xr:uid="{00000000-0005-0000-0000-00000A000000}"/>
    <cellStyle name="標準 21 2" xfId="10" xr:uid="{00000000-0005-0000-0000-00000B000000}"/>
    <cellStyle name="標準 27" xfId="7" xr:uid="{00000000-0005-0000-0000-00000C000000}"/>
    <cellStyle name="標準 27 2" xfId="23" xr:uid="{00000000-0005-0000-0000-00000D000000}"/>
    <cellStyle name="標準 29 2" xfId="11" xr:uid="{00000000-0005-0000-0000-00000E000000}"/>
    <cellStyle name="標準 29 2 2" xfId="26" xr:uid="{00000000-0005-0000-0000-00000F000000}"/>
    <cellStyle name="標準 3" xfId="12" xr:uid="{00000000-0005-0000-0000-000010000000}"/>
    <cellStyle name="標準 3 13" xfId="20" xr:uid="{00000000-0005-0000-0000-000011000000}"/>
    <cellStyle name="標準 3 13 2" xfId="18" xr:uid="{00000000-0005-0000-0000-000012000000}"/>
    <cellStyle name="標準 3 2 9" xfId="19" xr:uid="{00000000-0005-0000-0000-000013000000}"/>
    <cellStyle name="標準 30" xfId="8" xr:uid="{00000000-0005-0000-0000-000014000000}"/>
    <cellStyle name="標準 30 2" xfId="24" xr:uid="{00000000-0005-0000-0000-000015000000}"/>
    <cellStyle name="標準 31" xfId="25" xr:uid="{00000000-0005-0000-0000-000016000000}"/>
    <cellStyle name="標準 34 2" xfId="27" xr:uid="{00000000-0005-0000-0000-000017000000}"/>
    <cellStyle name="標準 52" xfId="31" xr:uid="{55A06CEC-C09A-4699-A089-A994F2B7657F}"/>
    <cellStyle name="標準 53" xfId="30" xr:uid="{461131DB-8886-4D31-B729-A0DB13D5F1D9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(정보부문)월별인원계획" xfId="32" xr:uid="{75204F51-CDC5-48A4-A354-0A8C2955869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214310</xdr:colOff>
      <xdr:row>1</xdr:row>
      <xdr:rowOff>333376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431248" y="12858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833436</xdr:colOff>
      <xdr:row>8</xdr:row>
      <xdr:rowOff>195260</xdr:rowOff>
    </xdr:from>
    <xdr:to>
      <xdr:col>23</xdr:col>
      <xdr:colOff>4619624</xdr:colOff>
      <xdr:row>25</xdr:row>
      <xdr:rowOff>-1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74811" y="5100635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23</xdr:col>
      <xdr:colOff>757738</xdr:colOff>
      <xdr:row>0</xdr:row>
      <xdr:rowOff>571500</xdr:rowOff>
    </xdr:from>
    <xdr:to>
      <xdr:col>23</xdr:col>
      <xdr:colOff>4500561</xdr:colOff>
      <xdr:row>5</xdr:row>
      <xdr:rowOff>142874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28301" y="571500"/>
          <a:ext cx="3742823" cy="3047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27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0</xdr:rowOff>
    </xdr:from>
    <xdr:to>
      <xdr:col>5</xdr:col>
      <xdr:colOff>619125</xdr:colOff>
      <xdr:row>30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690561</xdr:colOff>
      <xdr:row>28</xdr:row>
      <xdr:rowOff>357185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1907499" y="20073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1166813</xdr:colOff>
      <xdr:row>38</xdr:row>
      <xdr:rowOff>201004</xdr:rowOff>
    </xdr:from>
    <xdr:to>
      <xdr:col>23</xdr:col>
      <xdr:colOff>4953001</xdr:colOff>
      <xdr:row>55</xdr:row>
      <xdr:rowOff>529618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408188" y="23061004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23</xdr:col>
      <xdr:colOff>761999</xdr:colOff>
      <xdr:row>28</xdr:row>
      <xdr:rowOff>309562</xdr:rowOff>
    </xdr:from>
    <xdr:to>
      <xdr:col>23</xdr:col>
      <xdr:colOff>5000625</xdr:colOff>
      <xdr:row>36</xdr:row>
      <xdr:rowOff>98127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32562" y="18692812"/>
          <a:ext cx="4238626" cy="3098503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357188</xdr:colOff>
      <xdr:row>16</xdr:row>
      <xdr:rowOff>1</xdr:rowOff>
    </xdr:from>
    <xdr:to>
      <xdr:col>20</xdr:col>
      <xdr:colOff>540545</xdr:colOff>
      <xdr:row>19</xdr:row>
      <xdr:rowOff>138284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02376" y="11382376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45</xdr:row>
      <xdr:rowOff>119062</xdr:rowOff>
    </xdr:from>
    <xdr:to>
      <xdr:col>20</xdr:col>
      <xdr:colOff>287064</xdr:colOff>
      <xdr:row>49</xdr:row>
      <xdr:rowOff>200087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64188" y="30075187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1"/>
  <sheetViews>
    <sheetView tabSelected="1" view="pageBreakPreview" topLeftCell="A25" zoomScale="40" zoomScaleNormal="40" zoomScaleSheetLayoutView="40" zoomScalePageLayoutView="25" workbookViewId="0">
      <selection activeCell="A39" sqref="A39:P43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  <col min="26" max="39" width="9" hidden="1" customWidth="1"/>
    <col min="40" max="51" width="9" customWidth="1"/>
  </cols>
  <sheetData>
    <row r="1" spans="1:39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0" t="s">
        <v>1</v>
      </c>
      <c r="S1" s="110"/>
      <c r="T1" s="110"/>
      <c r="U1" s="110"/>
      <c r="V1" s="110"/>
      <c r="W1" s="110"/>
      <c r="X1" s="3"/>
    </row>
    <row r="2" spans="1:39" s="5" customFormat="1" ht="30" customHeight="1" x14ac:dyDescent="0.25"/>
    <row r="3" spans="1:39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111">
        <v>46190</v>
      </c>
      <c r="W3" s="111"/>
      <c r="X3" s="42" t="s">
        <v>16</v>
      </c>
    </row>
    <row r="4" spans="1:39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39" s="15" customFormat="1" ht="37.5" customHeight="1" x14ac:dyDescent="0.15">
      <c r="A5" s="121" t="s">
        <v>4</v>
      </c>
      <c r="B5" s="108" t="s">
        <v>5</v>
      </c>
      <c r="C5" s="108" t="s">
        <v>6</v>
      </c>
      <c r="D5" s="108"/>
      <c r="E5" s="108"/>
      <c r="F5" s="108"/>
      <c r="G5" s="109" t="s">
        <v>7</v>
      </c>
      <c r="H5" s="109"/>
      <c r="I5" s="109"/>
      <c r="J5" s="109"/>
      <c r="K5" s="108" t="s">
        <v>8</v>
      </c>
      <c r="L5" s="108"/>
      <c r="M5" s="108"/>
      <c r="N5" s="108"/>
      <c r="O5" s="109" t="s">
        <v>7</v>
      </c>
      <c r="P5" s="112"/>
      <c r="Q5" s="14"/>
      <c r="R5" s="41"/>
      <c r="S5" s="41"/>
      <c r="T5" s="41"/>
      <c r="U5" s="41"/>
    </row>
    <row r="6" spans="1:39" s="15" customFormat="1" ht="37.5" customHeight="1" x14ac:dyDescent="0.3">
      <c r="A6" s="122"/>
      <c r="B6" s="115"/>
      <c r="C6" s="96" t="s">
        <v>9</v>
      </c>
      <c r="D6" s="96"/>
      <c r="E6" s="97" t="s">
        <v>10</v>
      </c>
      <c r="F6" s="97"/>
      <c r="G6" s="96" t="s">
        <v>17</v>
      </c>
      <c r="H6" s="96"/>
      <c r="I6" s="96" t="s">
        <v>10</v>
      </c>
      <c r="J6" s="96"/>
      <c r="K6" s="96" t="s">
        <v>17</v>
      </c>
      <c r="L6" s="96"/>
      <c r="M6" s="96" t="s">
        <v>10</v>
      </c>
      <c r="N6" s="96"/>
      <c r="O6" s="113" t="s">
        <v>19</v>
      </c>
      <c r="P6" s="114"/>
      <c r="Q6" s="16"/>
      <c r="R6" s="41"/>
      <c r="S6" s="41"/>
      <c r="T6" s="41"/>
      <c r="U6" s="41"/>
    </row>
    <row r="7" spans="1:39" s="15" customFormat="1" ht="37.5" customHeight="1" x14ac:dyDescent="0.15">
      <c r="A7" s="122"/>
      <c r="B7" s="115"/>
      <c r="C7" s="96"/>
      <c r="D7" s="96"/>
      <c r="E7" s="97"/>
      <c r="F7" s="97"/>
      <c r="G7" s="96"/>
      <c r="H7" s="96"/>
      <c r="I7" s="96"/>
      <c r="J7" s="96"/>
      <c r="K7" s="96"/>
      <c r="L7" s="96"/>
      <c r="M7" s="96"/>
      <c r="N7" s="96"/>
      <c r="O7" s="113"/>
      <c r="P7" s="114"/>
      <c r="Q7" s="13"/>
      <c r="R7" s="41"/>
      <c r="S7" s="41"/>
      <c r="T7" s="41"/>
      <c r="U7" s="41"/>
    </row>
    <row r="8" spans="1:39" s="15" customFormat="1" ht="37.5" customHeight="1" x14ac:dyDescent="0.15">
      <c r="A8" s="122"/>
      <c r="B8" s="115"/>
      <c r="C8" s="96"/>
      <c r="D8" s="96"/>
      <c r="E8" s="97"/>
      <c r="F8" s="97"/>
      <c r="G8" s="96"/>
      <c r="H8" s="96"/>
      <c r="I8" s="96"/>
      <c r="J8" s="96"/>
      <c r="K8" s="96"/>
      <c r="L8" s="96"/>
      <c r="M8" s="96"/>
      <c r="N8" s="96"/>
      <c r="O8" s="113"/>
      <c r="P8" s="114"/>
      <c r="Q8" s="17"/>
      <c r="R8" s="41"/>
      <c r="S8" s="41"/>
      <c r="T8" s="41"/>
      <c r="U8" s="41"/>
    </row>
    <row r="9" spans="1:39" s="15" customFormat="1" ht="37.5" customHeight="1" x14ac:dyDescent="0.15">
      <c r="A9" s="123"/>
      <c r="B9" s="116"/>
      <c r="C9" s="58"/>
      <c r="D9" s="58"/>
      <c r="E9" s="58"/>
      <c r="F9" s="58"/>
      <c r="G9" s="101"/>
      <c r="H9" s="101"/>
      <c r="I9" s="101"/>
      <c r="J9" s="101"/>
      <c r="K9" s="101"/>
      <c r="L9" s="101"/>
      <c r="M9" s="101" t="s">
        <v>11</v>
      </c>
      <c r="N9" s="101"/>
      <c r="O9" s="102" t="s">
        <v>24</v>
      </c>
      <c r="P9" s="103"/>
      <c r="Q9" s="17"/>
      <c r="R9" s="41"/>
      <c r="S9" s="41"/>
      <c r="T9" s="41"/>
      <c r="U9" s="41"/>
      <c r="Z9" s="66"/>
      <c r="AA9" s="66"/>
      <c r="AB9" s="66"/>
      <c r="AC9" s="24"/>
      <c r="AD9" s="24"/>
      <c r="AE9" s="24"/>
      <c r="AF9" s="24"/>
      <c r="AG9" s="24"/>
      <c r="AH9" s="24"/>
      <c r="AI9" s="24"/>
      <c r="AJ9" s="24"/>
      <c r="AK9" s="24"/>
      <c r="AL9" s="24" t="s">
        <v>37</v>
      </c>
      <c r="AM9" s="24"/>
    </row>
    <row r="10" spans="1:39" s="19" customFormat="1" ht="53.25" customHeight="1" x14ac:dyDescent="0.15">
      <c r="A10" s="68" t="str">
        <f t="shared" ref="A10:A11" si="0">IF(AND(D10="金",F10="金"),AL10,"★"&amp;AL10)</f>
        <v>※HF SPIRIT</v>
      </c>
      <c r="B10" s="69" t="str">
        <f t="shared" ref="B10:B11" si="1">AA10</f>
        <v>2616S</v>
      </c>
      <c r="C10" s="70">
        <f t="shared" ref="C10:C11" si="2">AB10</f>
        <v>46192</v>
      </c>
      <c r="D10" s="70" t="str">
        <f t="shared" ref="D10:D11" si="3">TEXT(C10,"aaa")</f>
        <v>金</v>
      </c>
      <c r="E10" s="70">
        <f t="shared" ref="E10:E11" si="4">AC10</f>
        <v>46192</v>
      </c>
      <c r="F10" s="70" t="str">
        <f t="shared" ref="F10:F11" si="5">TEXT(E10,"aaa")</f>
        <v>金</v>
      </c>
      <c r="G10" s="48" t="s">
        <v>22</v>
      </c>
      <c r="H10" s="48" t="s">
        <v>22</v>
      </c>
      <c r="I10" s="48">
        <f t="shared" ref="I10:I11" si="6">AD10</f>
        <v>46196</v>
      </c>
      <c r="J10" s="48" t="str">
        <f t="shared" ref="J10:J11" si="7">TEXT(I10,"aaa")</f>
        <v>火</v>
      </c>
      <c r="K10" s="48" t="s">
        <v>22</v>
      </c>
      <c r="L10" s="48" t="s">
        <v>22</v>
      </c>
      <c r="M10" s="48">
        <f t="shared" ref="M10:M11" si="8">AE10</f>
        <v>46196</v>
      </c>
      <c r="N10" s="48" t="str">
        <f t="shared" ref="N10:N11" si="9">TEXT(M10,"aaa")</f>
        <v>火</v>
      </c>
      <c r="O10" s="49">
        <f t="shared" ref="O10:O11" si="10">AG10</f>
        <v>46206</v>
      </c>
      <c r="P10" s="50" t="str">
        <f t="shared" ref="P10:P11" si="11">TEXT(O10,"aaa")</f>
        <v>金</v>
      </c>
      <c r="Q10" s="20"/>
      <c r="R10" s="18"/>
      <c r="S10" s="18"/>
      <c r="T10" s="18"/>
      <c r="U10" s="18"/>
      <c r="Z10" s="133" t="s">
        <v>57</v>
      </c>
      <c r="AA10" s="130" t="s">
        <v>48</v>
      </c>
      <c r="AB10" s="131">
        <v>46192</v>
      </c>
      <c r="AC10" s="131">
        <v>46192</v>
      </c>
      <c r="AD10" s="131">
        <v>46196</v>
      </c>
      <c r="AE10" s="131">
        <v>46196</v>
      </c>
      <c r="AF10" s="130" t="s">
        <v>38</v>
      </c>
      <c r="AG10" s="131">
        <v>46206</v>
      </c>
      <c r="AH10" s="130" t="s">
        <v>44</v>
      </c>
      <c r="AJ10" s="79" t="s">
        <v>43</v>
      </c>
      <c r="AL10" s="67" t="str">
        <f t="shared" ref="AL10:AL11" si="12">IF(Z10=AJ10,Z10,"※"&amp;Z10)</f>
        <v>※HF SPIRIT</v>
      </c>
    </row>
    <row r="11" spans="1:39" s="19" customFormat="1" ht="53.25" customHeight="1" x14ac:dyDescent="0.15">
      <c r="A11" s="68" t="str">
        <f t="shared" si="0"/>
        <v>※KOTA NAZAR</v>
      </c>
      <c r="B11" s="69" t="str">
        <f t="shared" si="1"/>
        <v>2627S</v>
      </c>
      <c r="C11" s="70">
        <f t="shared" si="2"/>
        <v>46199</v>
      </c>
      <c r="D11" s="70" t="str">
        <f t="shared" si="3"/>
        <v>金</v>
      </c>
      <c r="E11" s="70">
        <f t="shared" si="4"/>
        <v>46199</v>
      </c>
      <c r="F11" s="70" t="str">
        <f t="shared" si="5"/>
        <v>金</v>
      </c>
      <c r="G11" s="48" t="s">
        <v>22</v>
      </c>
      <c r="H11" s="48" t="s">
        <v>22</v>
      </c>
      <c r="I11" s="48">
        <f t="shared" si="6"/>
        <v>46203</v>
      </c>
      <c r="J11" s="48" t="str">
        <f t="shared" si="7"/>
        <v>火</v>
      </c>
      <c r="K11" s="48" t="s">
        <v>22</v>
      </c>
      <c r="L11" s="48" t="s">
        <v>22</v>
      </c>
      <c r="M11" s="48">
        <f t="shared" si="8"/>
        <v>46203</v>
      </c>
      <c r="N11" s="48" t="str">
        <f t="shared" si="9"/>
        <v>火</v>
      </c>
      <c r="O11" s="49">
        <f t="shared" si="10"/>
        <v>46213</v>
      </c>
      <c r="P11" s="50" t="str">
        <f t="shared" si="11"/>
        <v>金</v>
      </c>
      <c r="Q11" s="20"/>
      <c r="R11" s="18"/>
      <c r="S11" s="18"/>
      <c r="T11" s="18"/>
      <c r="U11" s="18"/>
      <c r="Z11" s="132" t="s">
        <v>41</v>
      </c>
      <c r="AA11" s="128" t="s">
        <v>56</v>
      </c>
      <c r="AB11" s="129">
        <v>46199</v>
      </c>
      <c r="AC11" s="129">
        <v>46199</v>
      </c>
      <c r="AD11" s="129">
        <v>46203</v>
      </c>
      <c r="AE11" s="129">
        <v>46203</v>
      </c>
      <c r="AF11" s="128" t="s">
        <v>38</v>
      </c>
      <c r="AG11" s="129">
        <v>46213</v>
      </c>
      <c r="AH11" s="128" t="s">
        <v>44</v>
      </c>
      <c r="AJ11" s="78" t="s">
        <v>43</v>
      </c>
      <c r="AL11" s="75" t="str">
        <f t="shared" si="12"/>
        <v>※KOTA NAZAR</v>
      </c>
    </row>
    <row r="12" spans="1:39" s="19" customFormat="1" ht="53.25" customHeight="1" x14ac:dyDescent="0.15">
      <c r="A12" s="68" t="str">
        <f t="shared" ref="A12" si="13">IF(AND(D12="金",F12="金"),AL12,"★"&amp;AL12)</f>
        <v>HONG AN</v>
      </c>
      <c r="B12" s="69" t="str">
        <f t="shared" ref="B12" si="14">AA12</f>
        <v>2617S</v>
      </c>
      <c r="C12" s="70">
        <f t="shared" ref="C12" si="15">AB12</f>
        <v>46206</v>
      </c>
      <c r="D12" s="70" t="str">
        <f t="shared" ref="D12" si="16">TEXT(C12,"aaa")</f>
        <v>金</v>
      </c>
      <c r="E12" s="70">
        <f t="shared" ref="E12" si="17">AC12</f>
        <v>46206</v>
      </c>
      <c r="F12" s="70" t="str">
        <f t="shared" ref="F12" si="18">TEXT(E12,"aaa")</f>
        <v>金</v>
      </c>
      <c r="G12" s="48" t="s">
        <v>22</v>
      </c>
      <c r="H12" s="48" t="s">
        <v>22</v>
      </c>
      <c r="I12" s="48">
        <f t="shared" ref="I12" si="19">AD12</f>
        <v>46210</v>
      </c>
      <c r="J12" s="48" t="str">
        <f t="shared" ref="J12" si="20">TEXT(I12,"aaa")</f>
        <v>火</v>
      </c>
      <c r="K12" s="48" t="s">
        <v>22</v>
      </c>
      <c r="L12" s="48" t="s">
        <v>22</v>
      </c>
      <c r="M12" s="48">
        <f t="shared" ref="M12" si="21">AE12</f>
        <v>46210</v>
      </c>
      <c r="N12" s="48" t="str">
        <f t="shared" ref="N12" si="22">TEXT(M12,"aaa")</f>
        <v>火</v>
      </c>
      <c r="O12" s="49">
        <f t="shared" ref="O12" si="23">AG12</f>
        <v>46220</v>
      </c>
      <c r="P12" s="50" t="str">
        <f t="shared" ref="P12" si="24">TEXT(O12,"aaa")</f>
        <v>金</v>
      </c>
      <c r="Q12" s="20"/>
      <c r="R12" s="18"/>
      <c r="S12" s="18"/>
      <c r="T12" s="18"/>
      <c r="U12" s="18"/>
      <c r="Z12" s="140" t="s">
        <v>42</v>
      </c>
      <c r="AA12" s="134" t="s">
        <v>49</v>
      </c>
      <c r="AB12" s="136">
        <v>46206</v>
      </c>
      <c r="AC12" s="136">
        <v>46206</v>
      </c>
      <c r="AD12" s="136">
        <v>46210</v>
      </c>
      <c r="AE12" s="136">
        <v>46210</v>
      </c>
      <c r="AF12" s="134" t="s">
        <v>38</v>
      </c>
      <c r="AG12" s="136">
        <v>46220</v>
      </c>
      <c r="AH12" s="134" t="s">
        <v>44</v>
      </c>
      <c r="AJ12" s="81" t="s">
        <v>42</v>
      </c>
      <c r="AL12" s="75" t="str">
        <f t="shared" ref="AL12:AL15" si="25">IF(Z12=AJ12,Z12,"※"&amp;Z12)</f>
        <v>HONG AN</v>
      </c>
    </row>
    <row r="13" spans="1:39" s="76" customFormat="1" ht="53.25" customHeight="1" x14ac:dyDescent="0.15">
      <c r="A13" s="68" t="str">
        <f t="shared" ref="A13:A15" si="26">IF(AND(D13="金",F13="金"),AL13,"★"&amp;AL13)</f>
        <v>※HF SPIRIT</v>
      </c>
      <c r="B13" s="69" t="str">
        <f t="shared" ref="B13:B15" si="27">AA13</f>
        <v>2618S</v>
      </c>
      <c r="C13" s="70">
        <f t="shared" ref="C13:C15" si="28">AB13</f>
        <v>46213</v>
      </c>
      <c r="D13" s="70" t="str">
        <f t="shared" ref="D13:D15" si="29">TEXT(C13,"aaa")</f>
        <v>金</v>
      </c>
      <c r="E13" s="70">
        <f t="shared" ref="E13:E15" si="30">AC13</f>
        <v>46213</v>
      </c>
      <c r="F13" s="70" t="str">
        <f t="shared" ref="F13:F15" si="31">TEXT(E13,"aaa")</f>
        <v>金</v>
      </c>
      <c r="G13" s="48" t="s">
        <v>22</v>
      </c>
      <c r="H13" s="48" t="s">
        <v>22</v>
      </c>
      <c r="I13" s="48">
        <f t="shared" ref="I13:I15" si="32">AD13</f>
        <v>46217</v>
      </c>
      <c r="J13" s="48" t="str">
        <f t="shared" ref="J13:J15" si="33">TEXT(I13,"aaa")</f>
        <v>火</v>
      </c>
      <c r="K13" s="48" t="s">
        <v>22</v>
      </c>
      <c r="L13" s="48" t="s">
        <v>22</v>
      </c>
      <c r="M13" s="48">
        <f t="shared" ref="M13:M15" si="34">AE13</f>
        <v>46217</v>
      </c>
      <c r="N13" s="48" t="str">
        <f t="shared" ref="N13:N15" si="35">TEXT(M13,"aaa")</f>
        <v>火</v>
      </c>
      <c r="O13" s="49">
        <f t="shared" ref="O13:O15" si="36">AG13</f>
        <v>46227</v>
      </c>
      <c r="P13" s="50" t="str">
        <f t="shared" ref="P13:P15" si="37">TEXT(O13,"aaa")</f>
        <v>金</v>
      </c>
      <c r="Q13" s="20"/>
      <c r="R13" s="18"/>
      <c r="S13" s="18"/>
      <c r="T13" s="18"/>
      <c r="U13" s="18"/>
      <c r="Z13" s="142" t="s">
        <v>57</v>
      </c>
      <c r="AA13" s="138" t="s">
        <v>50</v>
      </c>
      <c r="AB13" s="139">
        <v>46213</v>
      </c>
      <c r="AC13" s="139">
        <v>46213</v>
      </c>
      <c r="AD13" s="139">
        <v>46217</v>
      </c>
      <c r="AE13" s="139">
        <v>46217</v>
      </c>
      <c r="AF13" s="138" t="s">
        <v>38</v>
      </c>
      <c r="AG13" s="139">
        <v>46227</v>
      </c>
      <c r="AH13" s="138" t="s">
        <v>44</v>
      </c>
      <c r="AJ13" s="83" t="s">
        <v>47</v>
      </c>
      <c r="AL13" s="75" t="str">
        <f t="shared" si="25"/>
        <v>※HF SPIRIT</v>
      </c>
    </row>
    <row r="14" spans="1:39" s="19" customFormat="1" ht="53.25" customHeight="1" x14ac:dyDescent="0.15">
      <c r="A14" s="68" t="str">
        <f t="shared" si="26"/>
        <v>★KOTA NAZAR</v>
      </c>
      <c r="B14" s="69" t="str">
        <f t="shared" si="27"/>
        <v>2628S</v>
      </c>
      <c r="C14" s="80">
        <f t="shared" si="28"/>
        <v>46219</v>
      </c>
      <c r="D14" s="80" t="str">
        <f t="shared" si="29"/>
        <v>木</v>
      </c>
      <c r="E14" s="80">
        <f t="shared" si="30"/>
        <v>46219</v>
      </c>
      <c r="F14" s="80" t="str">
        <f t="shared" si="31"/>
        <v>木</v>
      </c>
      <c r="G14" s="48" t="s">
        <v>22</v>
      </c>
      <c r="H14" s="48" t="s">
        <v>22</v>
      </c>
      <c r="I14" s="48">
        <f t="shared" si="32"/>
        <v>46224</v>
      </c>
      <c r="J14" s="48" t="str">
        <f t="shared" si="33"/>
        <v>火</v>
      </c>
      <c r="K14" s="48" t="s">
        <v>22</v>
      </c>
      <c r="L14" s="48" t="s">
        <v>22</v>
      </c>
      <c r="M14" s="48">
        <f t="shared" si="34"/>
        <v>46224</v>
      </c>
      <c r="N14" s="48" t="str">
        <f t="shared" si="35"/>
        <v>火</v>
      </c>
      <c r="O14" s="49">
        <f t="shared" si="36"/>
        <v>46234</v>
      </c>
      <c r="P14" s="50" t="str">
        <f t="shared" si="37"/>
        <v>金</v>
      </c>
      <c r="Q14" s="20"/>
      <c r="R14" s="18"/>
      <c r="S14" s="18"/>
      <c r="T14" s="18"/>
      <c r="U14" s="18"/>
      <c r="Z14" s="141" t="s">
        <v>41</v>
      </c>
      <c r="AA14" s="135" t="s">
        <v>51</v>
      </c>
      <c r="AB14" s="137">
        <v>46219</v>
      </c>
      <c r="AC14" s="137">
        <v>46219</v>
      </c>
      <c r="AD14" s="137">
        <v>46224</v>
      </c>
      <c r="AE14" s="137">
        <v>46224</v>
      </c>
      <c r="AF14" s="135" t="s">
        <v>38</v>
      </c>
      <c r="AG14" s="137">
        <v>46234</v>
      </c>
      <c r="AH14" s="135" t="s">
        <v>44</v>
      </c>
      <c r="AJ14" s="82" t="s">
        <v>41</v>
      </c>
      <c r="AL14" s="75" t="str">
        <f t="shared" si="25"/>
        <v>KOTA NAZAR</v>
      </c>
    </row>
    <row r="15" spans="1:39" s="19" customFormat="1" ht="53.25" customHeight="1" x14ac:dyDescent="0.15">
      <c r="A15" s="73" t="str">
        <f t="shared" si="26"/>
        <v>HONG AN</v>
      </c>
      <c r="B15" s="71" t="str">
        <f t="shared" si="27"/>
        <v>2619S</v>
      </c>
      <c r="C15" s="72">
        <f t="shared" si="28"/>
        <v>46227</v>
      </c>
      <c r="D15" s="72" t="str">
        <f t="shared" si="29"/>
        <v>金</v>
      </c>
      <c r="E15" s="72">
        <f t="shared" si="30"/>
        <v>46227</v>
      </c>
      <c r="F15" s="72" t="str">
        <f t="shared" si="31"/>
        <v>金</v>
      </c>
      <c r="G15" s="51" t="s">
        <v>22</v>
      </c>
      <c r="H15" s="51" t="s">
        <v>22</v>
      </c>
      <c r="I15" s="51">
        <f t="shared" si="32"/>
        <v>46231</v>
      </c>
      <c r="J15" s="51" t="str">
        <f t="shared" si="33"/>
        <v>火</v>
      </c>
      <c r="K15" s="51" t="s">
        <v>22</v>
      </c>
      <c r="L15" s="51" t="s">
        <v>22</v>
      </c>
      <c r="M15" s="51">
        <f t="shared" si="34"/>
        <v>46231</v>
      </c>
      <c r="N15" s="51" t="str">
        <f t="shared" si="35"/>
        <v>火</v>
      </c>
      <c r="O15" s="52">
        <f t="shared" si="36"/>
        <v>46241</v>
      </c>
      <c r="P15" s="53" t="str">
        <f t="shared" si="37"/>
        <v>金</v>
      </c>
      <c r="Q15" s="20"/>
      <c r="R15" s="18"/>
      <c r="S15" s="18"/>
      <c r="T15" s="18"/>
      <c r="U15" s="18"/>
      <c r="Z15" s="142" t="s">
        <v>42</v>
      </c>
      <c r="AA15" s="138" t="s">
        <v>52</v>
      </c>
      <c r="AB15" s="139">
        <v>46227</v>
      </c>
      <c r="AC15" s="139">
        <v>46227</v>
      </c>
      <c r="AD15" s="139">
        <v>46231</v>
      </c>
      <c r="AE15" s="139">
        <v>46231</v>
      </c>
      <c r="AF15" s="138" t="s">
        <v>38</v>
      </c>
      <c r="AG15" s="139">
        <v>46241</v>
      </c>
      <c r="AH15" s="138" t="s">
        <v>44</v>
      </c>
      <c r="AJ15" s="83" t="s">
        <v>42</v>
      </c>
      <c r="AL15" s="75" t="str">
        <f t="shared" si="25"/>
        <v>HONG AN</v>
      </c>
    </row>
    <row r="16" spans="1:39" s="19" customFormat="1" ht="53.25" customHeight="1" x14ac:dyDescent="0.1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</row>
    <row r="17" spans="1:210" s="19" customFormat="1" ht="53.25" customHeight="1" x14ac:dyDescent="0.1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20"/>
      <c r="R17" s="18"/>
      <c r="S17" s="18"/>
      <c r="T17" s="18"/>
      <c r="U17" s="18"/>
    </row>
    <row r="18" spans="1:210" s="19" customFormat="1" ht="53.25" customHeight="1" x14ac:dyDescent="0.1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20"/>
      <c r="R18" s="18"/>
      <c r="S18" s="18"/>
      <c r="T18" s="18"/>
      <c r="U18" s="18"/>
    </row>
    <row r="19" spans="1:210" s="19" customFormat="1" ht="53.25" customHeight="1" x14ac:dyDescent="0.15">
      <c r="Q19" s="20"/>
      <c r="R19" s="18"/>
      <c r="S19" s="18"/>
      <c r="T19" s="18"/>
      <c r="U19" s="18"/>
    </row>
    <row r="20" spans="1:210" s="19" customFormat="1" ht="53.25" customHeight="1" x14ac:dyDescent="0.15">
      <c r="Q20" s="20"/>
      <c r="R20" s="18"/>
      <c r="S20" s="18"/>
      <c r="T20" s="18"/>
      <c r="U20" s="18"/>
    </row>
    <row r="21" spans="1:210" s="19" customFormat="1" ht="53.25" customHeight="1" thickBot="1" x14ac:dyDescent="0.2">
      <c r="A21" s="25" t="s">
        <v>12</v>
      </c>
      <c r="B21" s="98" t="s">
        <v>13</v>
      </c>
      <c r="C21" s="99"/>
      <c r="D21" s="99"/>
      <c r="E21" s="100"/>
      <c r="F21" s="98" t="s">
        <v>14</v>
      </c>
      <c r="G21" s="99"/>
      <c r="H21" s="99"/>
      <c r="I21" s="99"/>
      <c r="J21" s="99"/>
      <c r="K21" s="99"/>
      <c r="L21" s="99"/>
      <c r="M21" s="99"/>
      <c r="N21" s="99"/>
      <c r="O21" s="99"/>
      <c r="P21" s="100"/>
      <c r="Q21" s="20"/>
      <c r="R21" s="18"/>
      <c r="S21" s="18"/>
      <c r="T21" s="18"/>
      <c r="U21" s="18"/>
    </row>
    <row r="22" spans="1:210" s="19" customFormat="1" ht="53.25" customHeight="1" thickTop="1" x14ac:dyDescent="0.45">
      <c r="A22" s="88" t="s">
        <v>18</v>
      </c>
      <c r="B22" s="90" t="s">
        <v>30</v>
      </c>
      <c r="C22" s="91"/>
      <c r="D22" s="91"/>
      <c r="E22" s="92"/>
      <c r="F22" s="59" t="s">
        <v>27</v>
      </c>
      <c r="G22" s="26"/>
      <c r="H22" s="27"/>
      <c r="I22" s="26"/>
      <c r="J22" s="27"/>
      <c r="K22" s="28"/>
      <c r="L22" s="29"/>
      <c r="M22" s="28"/>
      <c r="N22" s="29"/>
      <c r="O22" s="27"/>
      <c r="P22" s="63" t="s">
        <v>28</v>
      </c>
      <c r="Q22" s="20"/>
      <c r="R22" s="18"/>
      <c r="S22" s="18"/>
      <c r="T22" s="18"/>
      <c r="U22" s="18"/>
    </row>
    <row r="23" spans="1:210" s="19" customFormat="1" ht="53.25" customHeight="1" x14ac:dyDescent="0.45">
      <c r="A23" s="89"/>
      <c r="B23" s="93"/>
      <c r="C23" s="94"/>
      <c r="D23" s="94"/>
      <c r="E23" s="95"/>
      <c r="F23" s="60" t="s">
        <v>29</v>
      </c>
      <c r="G23" s="36"/>
      <c r="H23" s="37"/>
      <c r="I23" s="36"/>
      <c r="J23" s="37"/>
      <c r="K23" s="38"/>
      <c r="L23" s="39"/>
      <c r="M23" s="38"/>
      <c r="N23" s="39"/>
      <c r="O23" s="37"/>
      <c r="P23" s="64"/>
      <c r="Q23" s="20"/>
      <c r="R23" s="18"/>
      <c r="S23" s="18"/>
      <c r="T23" s="18"/>
      <c r="U23" s="18"/>
    </row>
    <row r="24" spans="1:210" s="19" customFormat="1" ht="57" customHeight="1" x14ac:dyDescent="0.45">
      <c r="A24" s="124" t="s">
        <v>15</v>
      </c>
      <c r="B24" s="125" t="s">
        <v>31</v>
      </c>
      <c r="C24" s="126"/>
      <c r="D24" s="126"/>
      <c r="E24" s="127"/>
      <c r="F24" s="61" t="s">
        <v>25</v>
      </c>
      <c r="G24" s="31"/>
      <c r="H24" s="32"/>
      <c r="I24" s="31"/>
      <c r="J24" s="32"/>
      <c r="K24" s="33"/>
      <c r="L24" s="34"/>
      <c r="M24" s="33"/>
      <c r="N24" s="34"/>
      <c r="O24" s="32"/>
      <c r="P24" s="65" t="s">
        <v>26</v>
      </c>
      <c r="Q24" s="21"/>
      <c r="R24" s="18"/>
      <c r="S24" s="18"/>
      <c r="T24" s="18"/>
      <c r="U24" s="18"/>
    </row>
    <row r="25" spans="1:210" s="19" customFormat="1" ht="57" customHeight="1" x14ac:dyDescent="0.45">
      <c r="A25" s="117"/>
      <c r="B25" s="93"/>
      <c r="C25" s="94"/>
      <c r="D25" s="94"/>
      <c r="E25" s="95"/>
      <c r="F25" s="62" t="s">
        <v>32</v>
      </c>
      <c r="G25" s="36"/>
      <c r="H25" s="37"/>
      <c r="I25" s="36"/>
      <c r="J25" s="37"/>
      <c r="K25" s="38"/>
      <c r="L25" s="39"/>
      <c r="M25" s="38"/>
      <c r="N25" s="39"/>
      <c r="O25" s="39"/>
      <c r="P25" s="64"/>
      <c r="Q25" s="21"/>
      <c r="R25" s="18"/>
      <c r="S25" s="18"/>
      <c r="T25" s="18"/>
      <c r="U25" s="18"/>
    </row>
    <row r="26" spans="1:210" s="19" customFormat="1" ht="49.5" customHeight="1" x14ac:dyDescent="0.15">
      <c r="Q26" s="21"/>
      <c r="R26" s="18"/>
      <c r="S26" s="18"/>
      <c r="T26" s="18"/>
      <c r="U26" s="18"/>
    </row>
    <row r="27" spans="1:210" s="19" customFormat="1" ht="53.25" customHeight="1" x14ac:dyDescent="0.15">
      <c r="Q27" s="20"/>
      <c r="R27" s="18"/>
      <c r="S27" s="18"/>
      <c r="T27" s="18"/>
      <c r="U27" s="18"/>
    </row>
    <row r="28" spans="1:210" s="4" customFormat="1" ht="75" customHeight="1" x14ac:dyDescent="0.25">
      <c r="A28" s="1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0" t="s">
        <v>1</v>
      </c>
      <c r="S28" s="110"/>
      <c r="T28" s="110"/>
      <c r="U28" s="110"/>
      <c r="V28" s="110"/>
      <c r="W28" s="110"/>
      <c r="X28" s="3"/>
    </row>
    <row r="29" spans="1:210" s="24" customFormat="1" ht="52.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5"/>
      <c r="R29" s="5"/>
      <c r="S29" s="5"/>
      <c r="T29" s="35"/>
      <c r="U29" s="22"/>
      <c r="V29" s="22"/>
      <c r="W29" s="23"/>
      <c r="X29" s="2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</row>
    <row r="30" spans="1:210" s="24" customFormat="1" ht="52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"/>
      <c r="R30" s="7"/>
      <c r="S30" s="7"/>
      <c r="T30" s="7"/>
      <c r="U30" s="9" t="s">
        <v>2</v>
      </c>
      <c r="V30" s="111">
        <f>V3</f>
        <v>46190</v>
      </c>
      <c r="W30" s="111"/>
      <c r="X30" s="42" t="s">
        <v>16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ht="21" x14ac:dyDescent="0.3">
      <c r="Q31" s="12"/>
      <c r="R31" s="40"/>
      <c r="S31" s="40"/>
      <c r="T31" s="13"/>
      <c r="U31" s="13"/>
      <c r="V31" s="13"/>
      <c r="W31" s="40"/>
      <c r="X31" s="13"/>
    </row>
    <row r="32" spans="1:210" ht="37.5" x14ac:dyDescent="0.15">
      <c r="A32" s="10" t="s">
        <v>3</v>
      </c>
      <c r="Q32" s="14"/>
      <c r="R32" s="41"/>
      <c r="S32" s="41"/>
      <c r="T32" s="41"/>
      <c r="U32" s="41"/>
      <c r="V32" s="15"/>
      <c r="W32" s="15"/>
      <c r="X32" s="15"/>
    </row>
    <row r="33" spans="1:39" ht="37.5" customHeight="1" x14ac:dyDescent="0.3">
      <c r="A33" s="104" t="s">
        <v>4</v>
      </c>
      <c r="B33" s="106" t="s">
        <v>5</v>
      </c>
      <c r="C33" s="108" t="s">
        <v>6</v>
      </c>
      <c r="D33" s="108"/>
      <c r="E33" s="108"/>
      <c r="F33" s="108"/>
      <c r="G33" s="109" t="s">
        <v>7</v>
      </c>
      <c r="H33" s="109"/>
      <c r="I33" s="109"/>
      <c r="J33" s="109"/>
      <c r="K33" s="108" t="s">
        <v>8</v>
      </c>
      <c r="L33" s="108"/>
      <c r="M33" s="108"/>
      <c r="N33" s="108"/>
      <c r="O33" s="109" t="s">
        <v>7</v>
      </c>
      <c r="P33" s="112"/>
      <c r="Q33" s="16"/>
      <c r="R33" s="41"/>
      <c r="S33" s="41"/>
      <c r="T33" s="41"/>
      <c r="U33" s="41"/>
      <c r="V33" s="15"/>
      <c r="W33" s="15"/>
      <c r="X33" s="15"/>
    </row>
    <row r="34" spans="1:39" ht="28.5" customHeight="1" x14ac:dyDescent="0.15">
      <c r="A34" s="105"/>
      <c r="B34" s="107"/>
      <c r="C34" s="96" t="s">
        <v>9</v>
      </c>
      <c r="D34" s="96"/>
      <c r="E34" s="97" t="s">
        <v>10</v>
      </c>
      <c r="F34" s="97"/>
      <c r="G34" s="96" t="s">
        <v>9</v>
      </c>
      <c r="H34" s="96"/>
      <c r="I34" s="96" t="s">
        <v>10</v>
      </c>
      <c r="J34" s="96"/>
      <c r="K34" s="96" t="s">
        <v>9</v>
      </c>
      <c r="L34" s="96"/>
      <c r="M34" s="96" t="s">
        <v>10</v>
      </c>
      <c r="N34" s="96"/>
      <c r="O34" s="113" t="s">
        <v>20</v>
      </c>
      <c r="P34" s="114"/>
      <c r="Q34" s="13"/>
      <c r="R34" s="41"/>
      <c r="S34" s="41"/>
      <c r="T34" s="41"/>
      <c r="U34" s="41"/>
      <c r="V34" s="15"/>
      <c r="W34" s="15"/>
      <c r="X34" s="15"/>
    </row>
    <row r="35" spans="1:39" ht="28.5" customHeight="1" x14ac:dyDescent="0.15">
      <c r="A35" s="105"/>
      <c r="B35" s="107"/>
      <c r="C35" s="96"/>
      <c r="D35" s="96"/>
      <c r="E35" s="97"/>
      <c r="F35" s="97"/>
      <c r="G35" s="96"/>
      <c r="H35" s="96"/>
      <c r="I35" s="96"/>
      <c r="J35" s="96"/>
      <c r="K35" s="96"/>
      <c r="L35" s="96"/>
      <c r="M35" s="96"/>
      <c r="N35" s="96"/>
      <c r="O35" s="113"/>
      <c r="P35" s="114"/>
      <c r="Q35" s="17"/>
      <c r="R35" s="41"/>
      <c r="S35" s="41"/>
      <c r="T35" s="41"/>
      <c r="U35" s="41"/>
      <c r="V35" s="15"/>
      <c r="W35" s="15"/>
      <c r="X35" s="15"/>
    </row>
    <row r="36" spans="1:39" ht="3.75" customHeight="1" x14ac:dyDescent="0.15">
      <c r="A36" s="105"/>
      <c r="B36" s="107"/>
      <c r="C36" s="96"/>
      <c r="D36" s="96"/>
      <c r="E36" s="97"/>
      <c r="F36" s="97"/>
      <c r="G36" s="96"/>
      <c r="H36" s="96"/>
      <c r="I36" s="96"/>
      <c r="J36" s="96"/>
      <c r="K36" s="96"/>
      <c r="L36" s="96"/>
      <c r="M36" s="96"/>
      <c r="N36" s="96"/>
      <c r="O36" s="113"/>
      <c r="P36" s="114"/>
      <c r="Q36" s="17"/>
      <c r="R36" s="41"/>
      <c r="S36" s="41"/>
      <c r="T36" s="41"/>
      <c r="U36" s="41"/>
      <c r="V36" s="15"/>
      <c r="W36" s="15"/>
      <c r="X36" s="15"/>
    </row>
    <row r="37" spans="1:39" ht="39.75" customHeight="1" x14ac:dyDescent="0.15">
      <c r="A37" s="105"/>
      <c r="B37" s="107"/>
      <c r="C37" s="54"/>
      <c r="D37" s="54"/>
      <c r="E37" s="55"/>
      <c r="F37" s="55"/>
      <c r="G37" s="54"/>
      <c r="H37" s="54"/>
      <c r="I37" s="54"/>
      <c r="J37" s="54"/>
      <c r="K37" s="54"/>
      <c r="L37" s="54"/>
      <c r="M37" s="101" t="s">
        <v>21</v>
      </c>
      <c r="N37" s="101"/>
      <c r="O37" s="102" t="s">
        <v>33</v>
      </c>
      <c r="P37" s="103"/>
      <c r="Q37" s="17"/>
      <c r="R37" s="41"/>
      <c r="S37" s="41"/>
      <c r="T37" s="41"/>
      <c r="U37" s="41"/>
      <c r="V37" s="15"/>
      <c r="W37" s="15"/>
      <c r="X37" s="15"/>
      <c r="Z37" s="66"/>
      <c r="AA37" s="66"/>
      <c r="AB37" s="66"/>
      <c r="AC37" s="24"/>
      <c r="AD37" s="24"/>
      <c r="AE37" s="24"/>
      <c r="AF37" s="24"/>
      <c r="AG37" s="24"/>
      <c r="AH37" s="24"/>
      <c r="AI37" s="24"/>
      <c r="AJ37" s="24"/>
      <c r="AK37" s="24"/>
      <c r="AL37" s="24" t="s">
        <v>37</v>
      </c>
      <c r="AM37" s="24"/>
    </row>
    <row r="38" spans="1:39" ht="52.5" customHeight="1" x14ac:dyDescent="0.15">
      <c r="A38" s="68" t="str">
        <f t="shared" ref="A38" si="38">IF(AND(D38="月",F38="月"),AL38,"★"&amp;AL38)</f>
        <v>IRENES RAINBOW</v>
      </c>
      <c r="B38" s="69" t="str">
        <f t="shared" ref="B38" si="39">AA38</f>
        <v>032S</v>
      </c>
      <c r="C38" s="70">
        <f t="shared" ref="C38" si="40">AB38</f>
        <v>46195</v>
      </c>
      <c r="D38" s="70" t="str">
        <f t="shared" ref="D38" si="41">TEXT(C38,"aaa")</f>
        <v>月</v>
      </c>
      <c r="E38" s="70">
        <f t="shared" ref="E38" si="42">AC38</f>
        <v>46195</v>
      </c>
      <c r="F38" s="70" t="str">
        <f t="shared" ref="F38" si="43">TEXT(E38,"aaa")</f>
        <v>月</v>
      </c>
      <c r="G38" s="48" t="s">
        <v>22</v>
      </c>
      <c r="H38" s="48" t="s">
        <v>22</v>
      </c>
      <c r="I38" s="48">
        <f t="shared" ref="I38" si="44">AD38</f>
        <v>46197</v>
      </c>
      <c r="J38" s="48" t="str">
        <f t="shared" ref="J38" si="45">TEXT(I38,"aaa")</f>
        <v>水</v>
      </c>
      <c r="K38" s="48" t="s">
        <v>22</v>
      </c>
      <c r="L38" s="48" t="s">
        <v>22</v>
      </c>
      <c r="M38" s="48">
        <f t="shared" ref="M38" si="46">AE38</f>
        <v>46197</v>
      </c>
      <c r="N38" s="48" t="str">
        <f t="shared" ref="N38" si="47">TEXT(M38,"aaa")</f>
        <v>水</v>
      </c>
      <c r="O38" s="49">
        <f t="shared" ref="O38" si="48">AG38</f>
        <v>46204</v>
      </c>
      <c r="P38" s="50" t="str">
        <f t="shared" ref="P38" si="49">TEXT(O38,"aaa")</f>
        <v>水</v>
      </c>
      <c r="Q38" s="20"/>
      <c r="R38" s="18"/>
      <c r="S38" s="18"/>
      <c r="T38" s="18"/>
      <c r="U38" s="18"/>
      <c r="V38" s="19"/>
      <c r="W38" s="19"/>
      <c r="X38" s="19"/>
      <c r="Z38" s="145" t="s">
        <v>36</v>
      </c>
      <c r="AA38" s="143" t="s">
        <v>46</v>
      </c>
      <c r="AB38" s="144">
        <v>46195</v>
      </c>
      <c r="AC38" s="144">
        <v>46195</v>
      </c>
      <c r="AD38" s="144">
        <v>46197</v>
      </c>
      <c r="AE38" s="144">
        <v>46197</v>
      </c>
      <c r="AF38" s="143" t="s">
        <v>39</v>
      </c>
      <c r="AG38" s="144">
        <v>46204</v>
      </c>
      <c r="AH38" s="143" t="s">
        <v>40</v>
      </c>
      <c r="AJ38" s="74" t="s">
        <v>36</v>
      </c>
      <c r="AL38" s="75" t="str">
        <f t="shared" ref="AL38" si="50">IF(Z38=AJ38,Z38,"※"&amp;Z38)</f>
        <v>IRENES RAINBOW</v>
      </c>
    </row>
    <row r="39" spans="1:39" ht="52.5" customHeight="1" x14ac:dyDescent="0.15">
      <c r="A39" s="68" t="str">
        <f t="shared" ref="A39" si="51">IF(AND(D39="月",F39="月"),AL39,"★"&amp;AL39)</f>
        <v>BRIGHT TSUBAKI</v>
      </c>
      <c r="B39" s="69" t="str">
        <f t="shared" ref="B39" si="52">AA39</f>
        <v>032S</v>
      </c>
      <c r="C39" s="70">
        <f t="shared" ref="C39" si="53">AB39</f>
        <v>46202</v>
      </c>
      <c r="D39" s="70" t="str">
        <f t="shared" ref="D39" si="54">TEXT(C39,"aaa")</f>
        <v>月</v>
      </c>
      <c r="E39" s="70">
        <f t="shared" ref="E39" si="55">AC39</f>
        <v>46202</v>
      </c>
      <c r="F39" s="70" t="str">
        <f t="shared" ref="F39" si="56">TEXT(E39,"aaa")</f>
        <v>月</v>
      </c>
      <c r="G39" s="48" t="s">
        <v>22</v>
      </c>
      <c r="H39" s="48" t="s">
        <v>22</v>
      </c>
      <c r="I39" s="48">
        <f t="shared" ref="I39" si="57">AD39</f>
        <v>46204</v>
      </c>
      <c r="J39" s="48" t="str">
        <f t="shared" ref="J39" si="58">TEXT(I39,"aaa")</f>
        <v>水</v>
      </c>
      <c r="K39" s="48" t="s">
        <v>22</v>
      </c>
      <c r="L39" s="48" t="s">
        <v>22</v>
      </c>
      <c r="M39" s="48">
        <f t="shared" ref="M39" si="59">AE39</f>
        <v>46204</v>
      </c>
      <c r="N39" s="48" t="str">
        <f t="shared" ref="N39" si="60">TEXT(M39,"aaa")</f>
        <v>水</v>
      </c>
      <c r="O39" s="49">
        <f t="shared" ref="O39" si="61">AG39</f>
        <v>46211</v>
      </c>
      <c r="P39" s="50" t="str">
        <f t="shared" ref="P39" si="62">TEXT(O39,"aaa")</f>
        <v>水</v>
      </c>
      <c r="Q39" s="20"/>
      <c r="R39" s="18"/>
      <c r="S39" s="18"/>
      <c r="T39" s="18"/>
      <c r="U39" s="18"/>
      <c r="V39" s="19"/>
      <c r="W39" s="19"/>
      <c r="X39" s="19"/>
      <c r="Z39" s="152" t="s">
        <v>45</v>
      </c>
      <c r="AA39" s="146" t="s">
        <v>46</v>
      </c>
      <c r="AB39" s="148">
        <v>46202</v>
      </c>
      <c r="AC39" s="148">
        <v>46202</v>
      </c>
      <c r="AD39" s="148">
        <v>46204</v>
      </c>
      <c r="AE39" s="148">
        <v>46204</v>
      </c>
      <c r="AF39" s="146" t="s">
        <v>39</v>
      </c>
      <c r="AG39" s="148">
        <v>46211</v>
      </c>
      <c r="AH39" s="146" t="s">
        <v>40</v>
      </c>
      <c r="AJ39" s="84" t="s">
        <v>45</v>
      </c>
      <c r="AL39" s="75" t="str">
        <f t="shared" ref="AL39:AL43" si="63">IF(Z39=AJ39,Z39,"※"&amp;Z39)</f>
        <v>BRIGHT TSUBAKI</v>
      </c>
    </row>
    <row r="40" spans="1:39" s="77" customFormat="1" ht="52.5" customHeight="1" x14ac:dyDescent="0.15">
      <c r="A40" s="68" t="str">
        <f t="shared" ref="A40:A43" si="64">IF(AND(D40="月",F40="月"),AL40,"★"&amp;AL40)</f>
        <v>GSL MAREN</v>
      </c>
      <c r="B40" s="69" t="str">
        <f t="shared" ref="B40:B43" si="65">AA40</f>
        <v>030S</v>
      </c>
      <c r="C40" s="70">
        <f t="shared" ref="C40:C43" si="66">AB40</f>
        <v>46209</v>
      </c>
      <c r="D40" s="70" t="str">
        <f t="shared" ref="D40:D43" si="67">TEXT(C40,"aaa")</f>
        <v>月</v>
      </c>
      <c r="E40" s="70">
        <f t="shared" ref="E40:E43" si="68">AC40</f>
        <v>46209</v>
      </c>
      <c r="F40" s="70" t="str">
        <f t="shared" ref="F40:F43" si="69">TEXT(E40,"aaa")</f>
        <v>月</v>
      </c>
      <c r="G40" s="48" t="s">
        <v>22</v>
      </c>
      <c r="H40" s="48" t="s">
        <v>22</v>
      </c>
      <c r="I40" s="48">
        <f t="shared" ref="I40:I43" si="70">AD40</f>
        <v>46211</v>
      </c>
      <c r="J40" s="48" t="str">
        <f t="shared" ref="J40:J43" si="71">TEXT(I40,"aaa")</f>
        <v>水</v>
      </c>
      <c r="K40" s="48" t="s">
        <v>22</v>
      </c>
      <c r="L40" s="48" t="s">
        <v>22</v>
      </c>
      <c r="M40" s="48">
        <f t="shared" ref="M40:M43" si="72">AE40</f>
        <v>46211</v>
      </c>
      <c r="N40" s="48" t="str">
        <f t="shared" ref="N40:N43" si="73">TEXT(M40,"aaa")</f>
        <v>水</v>
      </c>
      <c r="O40" s="49">
        <f t="shared" ref="O40:O43" si="74">AG40</f>
        <v>46218</v>
      </c>
      <c r="P40" s="50" t="str">
        <f t="shared" ref="P40:P43" si="75">TEXT(O40,"aaa")</f>
        <v>水</v>
      </c>
      <c r="Q40" s="20"/>
      <c r="R40" s="18"/>
      <c r="S40" s="18"/>
      <c r="T40" s="18"/>
      <c r="U40" s="18"/>
      <c r="V40" s="76"/>
      <c r="W40" s="76"/>
      <c r="X40" s="76"/>
      <c r="Z40" s="154" t="s">
        <v>34</v>
      </c>
      <c r="AA40" s="155" t="s">
        <v>53</v>
      </c>
      <c r="AB40" s="151">
        <v>46209</v>
      </c>
      <c r="AC40" s="151">
        <v>46209</v>
      </c>
      <c r="AD40" s="151">
        <v>46211</v>
      </c>
      <c r="AE40" s="151">
        <v>46211</v>
      </c>
      <c r="AF40" s="150" t="s">
        <v>39</v>
      </c>
      <c r="AG40" s="151">
        <v>46218</v>
      </c>
      <c r="AH40" s="150" t="s">
        <v>40</v>
      </c>
      <c r="AJ40" s="86" t="s">
        <v>34</v>
      </c>
      <c r="AL40" s="75" t="str">
        <f t="shared" si="63"/>
        <v>GSL MAREN</v>
      </c>
    </row>
    <row r="41" spans="1:39" s="77" customFormat="1" ht="52.5" customHeight="1" x14ac:dyDescent="0.15">
      <c r="A41" s="68" t="str">
        <f t="shared" si="64"/>
        <v>MORESBY CHIEF</v>
      </c>
      <c r="B41" s="69" t="str">
        <f t="shared" si="65"/>
        <v>021S</v>
      </c>
      <c r="C41" s="70">
        <f t="shared" si="66"/>
        <v>46216</v>
      </c>
      <c r="D41" s="70" t="str">
        <f t="shared" si="67"/>
        <v>月</v>
      </c>
      <c r="E41" s="70">
        <f t="shared" si="68"/>
        <v>46216</v>
      </c>
      <c r="F41" s="70" t="str">
        <f t="shared" si="69"/>
        <v>月</v>
      </c>
      <c r="G41" s="48" t="s">
        <v>22</v>
      </c>
      <c r="H41" s="48" t="s">
        <v>22</v>
      </c>
      <c r="I41" s="48">
        <f t="shared" si="70"/>
        <v>46218</v>
      </c>
      <c r="J41" s="48" t="str">
        <f t="shared" si="71"/>
        <v>水</v>
      </c>
      <c r="K41" s="48" t="s">
        <v>22</v>
      </c>
      <c r="L41" s="48" t="s">
        <v>22</v>
      </c>
      <c r="M41" s="48">
        <f t="shared" si="72"/>
        <v>46218</v>
      </c>
      <c r="N41" s="48" t="str">
        <f t="shared" si="73"/>
        <v>水</v>
      </c>
      <c r="O41" s="49">
        <f t="shared" si="74"/>
        <v>46225</v>
      </c>
      <c r="P41" s="50" t="str">
        <f t="shared" si="75"/>
        <v>水</v>
      </c>
      <c r="Q41" s="20"/>
      <c r="R41" s="18"/>
      <c r="S41" s="18"/>
      <c r="T41" s="18"/>
      <c r="U41" s="18"/>
      <c r="V41" s="76"/>
      <c r="W41" s="76"/>
      <c r="X41" s="76"/>
      <c r="Z41" s="153" t="s">
        <v>35</v>
      </c>
      <c r="AA41" s="147" t="s">
        <v>54</v>
      </c>
      <c r="AB41" s="149">
        <v>46216</v>
      </c>
      <c r="AC41" s="149">
        <v>46216</v>
      </c>
      <c r="AD41" s="149">
        <v>46218</v>
      </c>
      <c r="AE41" s="149">
        <v>46218</v>
      </c>
      <c r="AF41" s="147" t="s">
        <v>39</v>
      </c>
      <c r="AG41" s="149">
        <v>46225</v>
      </c>
      <c r="AH41" s="147" t="s">
        <v>40</v>
      </c>
      <c r="AJ41" s="85" t="s">
        <v>35</v>
      </c>
      <c r="AL41" s="75" t="str">
        <f t="shared" si="63"/>
        <v>MORESBY CHIEF</v>
      </c>
    </row>
    <row r="42" spans="1:39" s="77" customFormat="1" ht="52.5" customHeight="1" x14ac:dyDescent="0.15">
      <c r="A42" s="68" t="str">
        <f t="shared" si="64"/>
        <v>★IRENES RAINBOW</v>
      </c>
      <c r="B42" s="69" t="str">
        <f t="shared" si="65"/>
        <v>033S</v>
      </c>
      <c r="C42" s="80">
        <f t="shared" si="66"/>
        <v>46220</v>
      </c>
      <c r="D42" s="80" t="str">
        <f t="shared" si="67"/>
        <v>金</v>
      </c>
      <c r="E42" s="80">
        <f t="shared" si="68"/>
        <v>46220</v>
      </c>
      <c r="F42" s="80" t="str">
        <f t="shared" si="69"/>
        <v>金</v>
      </c>
      <c r="G42" s="48" t="s">
        <v>22</v>
      </c>
      <c r="H42" s="48" t="s">
        <v>22</v>
      </c>
      <c r="I42" s="48">
        <f t="shared" si="70"/>
        <v>46225</v>
      </c>
      <c r="J42" s="48" t="str">
        <f t="shared" si="71"/>
        <v>水</v>
      </c>
      <c r="K42" s="48" t="s">
        <v>22</v>
      </c>
      <c r="L42" s="48" t="s">
        <v>22</v>
      </c>
      <c r="M42" s="48">
        <f t="shared" si="72"/>
        <v>46225</v>
      </c>
      <c r="N42" s="48" t="str">
        <f t="shared" si="73"/>
        <v>水</v>
      </c>
      <c r="O42" s="49">
        <f t="shared" si="74"/>
        <v>46232</v>
      </c>
      <c r="P42" s="50" t="str">
        <f t="shared" si="75"/>
        <v>水</v>
      </c>
      <c r="Q42" s="20"/>
      <c r="R42" s="18"/>
      <c r="S42" s="18"/>
      <c r="T42" s="18"/>
      <c r="U42" s="18"/>
      <c r="V42" s="76"/>
      <c r="W42" s="76"/>
      <c r="X42" s="76"/>
      <c r="Z42" s="156" t="s">
        <v>36</v>
      </c>
      <c r="AA42" s="150" t="s">
        <v>55</v>
      </c>
      <c r="AB42" s="151">
        <v>46220</v>
      </c>
      <c r="AC42" s="151">
        <v>46220</v>
      </c>
      <c r="AD42" s="151">
        <v>46225</v>
      </c>
      <c r="AE42" s="151">
        <v>46225</v>
      </c>
      <c r="AF42" s="150" t="s">
        <v>39</v>
      </c>
      <c r="AG42" s="151">
        <v>46232</v>
      </c>
      <c r="AH42" s="150" t="s">
        <v>40</v>
      </c>
      <c r="AJ42" s="87" t="s">
        <v>36</v>
      </c>
      <c r="AL42" s="75" t="str">
        <f t="shared" si="63"/>
        <v>IRENES RAINBOW</v>
      </c>
    </row>
    <row r="43" spans="1:39" ht="52.5" customHeight="1" x14ac:dyDescent="0.15">
      <c r="A43" s="73" t="str">
        <f t="shared" si="64"/>
        <v>BRIGHT TSUBAKI</v>
      </c>
      <c r="B43" s="71" t="str">
        <f t="shared" si="65"/>
        <v>033S</v>
      </c>
      <c r="C43" s="72">
        <f t="shared" si="66"/>
        <v>46230</v>
      </c>
      <c r="D43" s="72" t="str">
        <f t="shared" si="67"/>
        <v>月</v>
      </c>
      <c r="E43" s="72">
        <f t="shared" si="68"/>
        <v>46230</v>
      </c>
      <c r="F43" s="72" t="str">
        <f t="shared" si="69"/>
        <v>月</v>
      </c>
      <c r="G43" s="51" t="s">
        <v>22</v>
      </c>
      <c r="H43" s="51" t="s">
        <v>22</v>
      </c>
      <c r="I43" s="51">
        <f t="shared" si="70"/>
        <v>46232</v>
      </c>
      <c r="J43" s="51" t="str">
        <f t="shared" si="71"/>
        <v>水</v>
      </c>
      <c r="K43" s="51" t="s">
        <v>22</v>
      </c>
      <c r="L43" s="51" t="s">
        <v>22</v>
      </c>
      <c r="M43" s="51">
        <f t="shared" si="72"/>
        <v>46232</v>
      </c>
      <c r="N43" s="51" t="str">
        <f t="shared" si="73"/>
        <v>水</v>
      </c>
      <c r="O43" s="52">
        <f t="shared" si="74"/>
        <v>46239</v>
      </c>
      <c r="P43" s="53" t="str">
        <f t="shared" si="75"/>
        <v>水</v>
      </c>
      <c r="Q43" s="20"/>
      <c r="R43" s="18"/>
      <c r="S43" s="18"/>
      <c r="T43" s="18"/>
      <c r="U43" s="18"/>
      <c r="V43" s="19"/>
      <c r="W43" s="19"/>
      <c r="X43" s="19"/>
      <c r="Z43" s="153" t="s">
        <v>45</v>
      </c>
      <c r="AA43" s="147" t="s">
        <v>55</v>
      </c>
      <c r="AB43" s="149">
        <v>46230</v>
      </c>
      <c r="AC43" s="149">
        <v>46230</v>
      </c>
      <c r="AD43" s="149">
        <v>46232</v>
      </c>
      <c r="AE43" s="149">
        <v>46232</v>
      </c>
      <c r="AF43" s="147" t="s">
        <v>39</v>
      </c>
      <c r="AG43" s="149">
        <v>46239</v>
      </c>
      <c r="AH43" s="147" t="s">
        <v>40</v>
      </c>
      <c r="AJ43" s="85" t="s">
        <v>45</v>
      </c>
      <c r="AL43" s="75" t="str">
        <f t="shared" si="63"/>
        <v>BRIGHT TSUBAKI</v>
      </c>
    </row>
    <row r="44" spans="1:39" ht="52.5" customHeight="1" x14ac:dyDescent="0.15">
      <c r="Q44" s="20"/>
      <c r="R44" s="18"/>
      <c r="S44" s="18"/>
      <c r="T44" s="18"/>
      <c r="U44" s="18"/>
      <c r="V44" s="19"/>
      <c r="W44" s="19"/>
      <c r="X44" s="19"/>
    </row>
    <row r="45" spans="1:39" ht="33" x14ac:dyDescent="0.15">
      <c r="Q45" s="20"/>
      <c r="R45" s="18"/>
      <c r="S45" s="18"/>
      <c r="T45" s="18"/>
      <c r="U45" s="18"/>
      <c r="V45" s="19"/>
      <c r="W45" s="19"/>
      <c r="X45" s="19"/>
    </row>
    <row r="46" spans="1:39" ht="33" x14ac:dyDescent="0.15">
      <c r="Q46" s="20"/>
      <c r="R46" s="18"/>
      <c r="S46" s="18"/>
      <c r="T46" s="18"/>
      <c r="U46" s="18"/>
      <c r="V46" s="19"/>
      <c r="W46" s="19"/>
      <c r="X46" s="19"/>
    </row>
    <row r="47" spans="1:39" ht="33" x14ac:dyDescent="0.15">
      <c r="Q47" s="20"/>
      <c r="R47" s="18"/>
      <c r="S47" s="18"/>
      <c r="T47" s="18"/>
      <c r="U47" s="18"/>
      <c r="V47" s="19"/>
      <c r="W47" s="19"/>
      <c r="X47" s="19"/>
    </row>
    <row r="48" spans="1:39" s="19" customFormat="1" ht="53.25" customHeight="1" x14ac:dyDescent="0.15">
      <c r="A48" s="45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/>
      <c r="P48" s="47"/>
      <c r="Q48" s="20"/>
      <c r="R48" s="18"/>
      <c r="S48" s="18"/>
      <c r="T48" s="18"/>
      <c r="U48" s="18"/>
    </row>
    <row r="49" spans="1:210" s="19" customFormat="1" ht="53.25" customHeight="1" x14ac:dyDescent="0.15">
      <c r="Q49" s="20"/>
      <c r="R49" s="18"/>
      <c r="S49" s="18"/>
      <c r="T49" s="18"/>
      <c r="U49" s="18"/>
    </row>
    <row r="50" spans="1:210" s="19" customFormat="1" ht="53.25" customHeight="1" x14ac:dyDescent="0.15">
      <c r="Q50" s="20"/>
      <c r="R50" s="18"/>
      <c r="S50" s="18"/>
      <c r="T50" s="18"/>
      <c r="U50" s="18"/>
    </row>
    <row r="51" spans="1:210" s="19" customFormat="1" ht="53.25" customHeight="1" thickBot="1" x14ac:dyDescent="0.2">
      <c r="A51" s="25" t="s">
        <v>12</v>
      </c>
      <c r="B51" s="98" t="s">
        <v>13</v>
      </c>
      <c r="C51" s="99"/>
      <c r="D51" s="99"/>
      <c r="E51" s="100"/>
      <c r="F51" s="98" t="s">
        <v>14</v>
      </c>
      <c r="G51" s="99"/>
      <c r="H51" s="99"/>
      <c r="I51" s="99"/>
      <c r="J51" s="99"/>
      <c r="K51" s="99"/>
      <c r="L51" s="99"/>
      <c r="M51" s="99"/>
      <c r="N51" s="99"/>
      <c r="O51" s="99"/>
      <c r="P51" s="100"/>
      <c r="Q51" s="20"/>
      <c r="R51" s="18"/>
      <c r="S51" s="18"/>
      <c r="T51" s="18"/>
      <c r="U51" s="18"/>
    </row>
    <row r="52" spans="1:210" s="19" customFormat="1" ht="53.25" customHeight="1" thickTop="1" x14ac:dyDescent="0.45">
      <c r="A52" s="88" t="s">
        <v>18</v>
      </c>
      <c r="B52" s="90" t="s">
        <v>30</v>
      </c>
      <c r="C52" s="91"/>
      <c r="D52" s="91"/>
      <c r="E52" s="92"/>
      <c r="F52" s="59" t="s">
        <v>27</v>
      </c>
      <c r="G52" s="26"/>
      <c r="H52" s="27"/>
      <c r="I52" s="26"/>
      <c r="J52" s="27"/>
      <c r="K52" s="28"/>
      <c r="L52" s="29"/>
      <c r="M52" s="28"/>
      <c r="N52" s="29"/>
      <c r="O52" s="27"/>
      <c r="P52" s="63" t="s">
        <v>28</v>
      </c>
      <c r="Q52" s="20"/>
      <c r="R52" s="18"/>
      <c r="S52" s="18"/>
      <c r="T52" s="18"/>
      <c r="U52" s="18"/>
    </row>
    <row r="53" spans="1:210" s="19" customFormat="1" ht="53.25" customHeight="1" x14ac:dyDescent="0.45">
      <c r="A53" s="89"/>
      <c r="B53" s="93"/>
      <c r="C53" s="94"/>
      <c r="D53" s="94"/>
      <c r="E53" s="95"/>
      <c r="F53" s="60" t="s">
        <v>29</v>
      </c>
      <c r="G53" s="36"/>
      <c r="H53" s="37"/>
      <c r="I53" s="36"/>
      <c r="J53" s="37"/>
      <c r="K53" s="38"/>
      <c r="L53" s="39"/>
      <c r="M53" s="38"/>
      <c r="N53" s="39"/>
      <c r="O53" s="37"/>
      <c r="P53" s="64"/>
      <c r="Q53" s="20"/>
      <c r="R53" s="18"/>
      <c r="S53" s="18"/>
      <c r="T53" s="18"/>
      <c r="U53" s="18"/>
    </row>
    <row r="54" spans="1:210" s="19" customFormat="1" ht="57" customHeight="1" x14ac:dyDescent="0.45">
      <c r="A54" s="117" t="s">
        <v>15</v>
      </c>
      <c r="B54" s="118" t="s">
        <v>31</v>
      </c>
      <c r="C54" s="119"/>
      <c r="D54" s="119"/>
      <c r="E54" s="120"/>
      <c r="F54" s="61" t="s">
        <v>25</v>
      </c>
      <c r="G54" s="31"/>
      <c r="H54" s="32"/>
      <c r="I54" s="31"/>
      <c r="J54" s="32"/>
      <c r="K54" s="33"/>
      <c r="L54" s="34"/>
      <c r="M54" s="33"/>
      <c r="N54" s="34"/>
      <c r="O54" s="32"/>
      <c r="P54" s="65" t="s">
        <v>26</v>
      </c>
      <c r="Q54" s="21"/>
      <c r="R54" s="18"/>
      <c r="S54" s="18"/>
      <c r="T54" s="18"/>
      <c r="U54" s="18"/>
    </row>
    <row r="55" spans="1:210" s="19" customFormat="1" ht="57" customHeight="1" x14ac:dyDescent="0.45">
      <c r="A55" s="89"/>
      <c r="B55" s="93"/>
      <c r="C55" s="94"/>
      <c r="D55" s="94"/>
      <c r="E55" s="95"/>
      <c r="F55" s="62" t="s">
        <v>32</v>
      </c>
      <c r="G55" s="36"/>
      <c r="H55" s="37"/>
      <c r="I55" s="36"/>
      <c r="J55" s="37"/>
      <c r="K55" s="38"/>
      <c r="L55" s="39"/>
      <c r="M55" s="38"/>
      <c r="N55" s="39"/>
      <c r="O55" s="39"/>
      <c r="P55" s="64"/>
      <c r="Q55" s="21"/>
      <c r="R55" s="18"/>
      <c r="S55" s="18"/>
      <c r="T55" s="18"/>
      <c r="U55" s="18"/>
    </row>
    <row r="56" spans="1:210" s="19" customFormat="1" ht="57" customHeight="1" x14ac:dyDescent="0.15">
      <c r="Q56" s="20"/>
      <c r="R56" s="18"/>
      <c r="S56" s="18"/>
      <c r="T56" s="18"/>
      <c r="U56" s="18"/>
    </row>
    <row r="57" spans="1:210" s="19" customFormat="1" ht="49.5" customHeight="1" x14ac:dyDescent="0.25">
      <c r="Q57" s="5"/>
      <c r="R57" s="5"/>
      <c r="S57" s="5"/>
      <c r="T57" s="22"/>
      <c r="U57" s="22"/>
      <c r="V57" s="22"/>
      <c r="W57" s="23"/>
      <c r="X57" s="22"/>
    </row>
    <row r="58" spans="1:210" s="19" customFormat="1" ht="53.25" customHeight="1" x14ac:dyDescent="0.15">
      <c r="Q58" s="20"/>
      <c r="R58" s="18"/>
      <c r="S58" s="18"/>
      <c r="T58" s="18"/>
      <c r="U58" s="18"/>
    </row>
    <row r="59" spans="1:210" s="24" customFormat="1" ht="62.25" customHeight="1" x14ac:dyDescent="0.25">
      <c r="Q59" s="5"/>
      <c r="R59" s="5"/>
      <c r="S59" s="5"/>
      <c r="T59" s="22"/>
      <c r="U59" s="22"/>
      <c r="V59" s="22"/>
      <c r="W59" s="23"/>
      <c r="X59" s="22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</row>
    <row r="60" spans="1:210" s="24" customFormat="1" ht="62.25" customHeight="1" x14ac:dyDescent="0.25">
      <c r="Q60" s="5"/>
      <c r="R60" s="5"/>
      <c r="S60" s="5"/>
      <c r="T60" s="30"/>
      <c r="U60" s="22"/>
      <c r="V60" s="22"/>
      <c r="W60" s="23"/>
      <c r="X60" s="22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</row>
    <row r="61" spans="1:210" s="24" customFormat="1" ht="52.5" customHeight="1" x14ac:dyDescent="0.25">
      <c r="Q61" s="5"/>
      <c r="R61" s="5"/>
      <c r="S61" s="5"/>
      <c r="T61" s="35"/>
      <c r="U61" s="22"/>
      <c r="V61" s="22"/>
      <c r="W61" s="23"/>
      <c r="X61" s="2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</row>
  </sheetData>
  <mergeCells count="49">
    <mergeCell ref="A54:A55"/>
    <mergeCell ref="B54:E55"/>
    <mergeCell ref="R1:W1"/>
    <mergeCell ref="V3:W3"/>
    <mergeCell ref="M6:N8"/>
    <mergeCell ref="O6:P8"/>
    <mergeCell ref="G6:H8"/>
    <mergeCell ref="A5:A9"/>
    <mergeCell ref="A22:A23"/>
    <mergeCell ref="B22:E23"/>
    <mergeCell ref="A24:A25"/>
    <mergeCell ref="B24:E25"/>
    <mergeCell ref="M9:N9"/>
    <mergeCell ref="O9:P9"/>
    <mergeCell ref="I9:J9"/>
    <mergeCell ref="B21:E21"/>
    <mergeCell ref="F21:P21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28:W28"/>
    <mergeCell ref="V30:W30"/>
    <mergeCell ref="K33:N33"/>
    <mergeCell ref="O33:P33"/>
    <mergeCell ref="M34:N36"/>
    <mergeCell ref="O34:P36"/>
    <mergeCell ref="A52:A53"/>
    <mergeCell ref="B52:E53"/>
    <mergeCell ref="C34:D36"/>
    <mergeCell ref="E34:F36"/>
    <mergeCell ref="G34:H36"/>
    <mergeCell ref="B51:E51"/>
    <mergeCell ref="F51:P51"/>
    <mergeCell ref="M37:N37"/>
    <mergeCell ref="O37:P37"/>
    <mergeCell ref="A33:A37"/>
    <mergeCell ref="B33:B37"/>
    <mergeCell ref="C33:F33"/>
    <mergeCell ref="I34:J36"/>
    <mergeCell ref="K34:L36"/>
    <mergeCell ref="G33:J33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27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2026-05-26T00:31:16Z</cp:lastPrinted>
  <dcterms:created xsi:type="dcterms:W3CDTF">2016-08-19T05:07:34Z</dcterms:created>
  <dcterms:modified xsi:type="dcterms:W3CDTF">2026-06-17T06:12:33Z</dcterms:modified>
</cp:coreProperties>
</file>