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E3310D2-AAB9-456D-9267-7EABD9F294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2" i="1" l="1"/>
  <c r="C52" i="1"/>
  <c r="D52" i="1"/>
  <c r="E52" i="1"/>
  <c r="F52" i="1" s="1"/>
  <c r="G52" i="1"/>
  <c r="H52" i="1"/>
  <c r="I52" i="1"/>
  <c r="J52" i="1"/>
  <c r="K52" i="1"/>
  <c r="L52" i="1" s="1"/>
  <c r="B53" i="1"/>
  <c r="C53" i="1"/>
  <c r="D53" i="1"/>
  <c r="E53" i="1"/>
  <c r="F53" i="1" s="1"/>
  <c r="G53" i="1"/>
  <c r="H53" i="1"/>
  <c r="I53" i="1"/>
  <c r="J53" i="1"/>
  <c r="K53" i="1"/>
  <c r="L53" i="1" s="1"/>
  <c r="AE52" i="1"/>
  <c r="AE53" i="1"/>
  <c r="AE16" i="1"/>
  <c r="AE17" i="1"/>
  <c r="B16" i="1"/>
  <c r="C16" i="1"/>
  <c r="D16" i="1"/>
  <c r="A16" i="1" s="1"/>
  <c r="E16" i="1"/>
  <c r="F16" i="1"/>
  <c r="K16" i="1"/>
  <c r="L16" i="1"/>
  <c r="M16" i="1"/>
  <c r="N16" i="1" s="1"/>
  <c r="O16" i="1"/>
  <c r="P16" i="1" s="1"/>
  <c r="B17" i="1"/>
  <c r="C17" i="1"/>
  <c r="D17" i="1"/>
  <c r="E17" i="1"/>
  <c r="F17" i="1"/>
  <c r="K17" i="1"/>
  <c r="L17" i="1"/>
  <c r="M17" i="1"/>
  <c r="N17" i="1" s="1"/>
  <c r="O17" i="1"/>
  <c r="P17" i="1" s="1"/>
  <c r="AE49" i="1"/>
  <c r="K49" i="1"/>
  <c r="L49" i="1" s="1"/>
  <c r="J49" i="1"/>
  <c r="I49" i="1"/>
  <c r="G49" i="1"/>
  <c r="H49" i="1" s="1"/>
  <c r="E49" i="1"/>
  <c r="F49" i="1" s="1"/>
  <c r="C49" i="1"/>
  <c r="D49" i="1" s="1"/>
  <c r="B49" i="1"/>
  <c r="AE48" i="1"/>
  <c r="K48" i="1"/>
  <c r="L48" i="1" s="1"/>
  <c r="I48" i="1"/>
  <c r="J48" i="1" s="1"/>
  <c r="G48" i="1"/>
  <c r="H48" i="1" s="1"/>
  <c r="E48" i="1"/>
  <c r="F48" i="1" s="1"/>
  <c r="C48" i="1"/>
  <c r="D48" i="1" s="1"/>
  <c r="B48" i="1"/>
  <c r="AE47" i="1"/>
  <c r="L47" i="1"/>
  <c r="K47" i="1"/>
  <c r="I47" i="1"/>
  <c r="J47" i="1" s="1"/>
  <c r="G47" i="1"/>
  <c r="H47" i="1" s="1"/>
  <c r="E47" i="1"/>
  <c r="F47" i="1" s="1"/>
  <c r="C47" i="1"/>
  <c r="D47" i="1" s="1"/>
  <c r="B47" i="1"/>
  <c r="AE46" i="1"/>
  <c r="K46" i="1"/>
  <c r="L46" i="1" s="1"/>
  <c r="I46" i="1"/>
  <c r="J46" i="1" s="1"/>
  <c r="G46" i="1"/>
  <c r="H46" i="1" s="1"/>
  <c r="E46" i="1"/>
  <c r="F46" i="1" s="1"/>
  <c r="D46" i="1"/>
  <c r="A46" i="1" s="1"/>
  <c r="C46" i="1"/>
  <c r="B46" i="1"/>
  <c r="AE12" i="1"/>
  <c r="O12" i="1"/>
  <c r="P12" i="1" s="1"/>
  <c r="M12" i="1"/>
  <c r="N12" i="1" s="1"/>
  <c r="K12" i="1"/>
  <c r="L12" i="1" s="1"/>
  <c r="E12" i="1"/>
  <c r="F12" i="1" s="1"/>
  <c r="C12" i="1"/>
  <c r="D12" i="1" s="1"/>
  <c r="B12" i="1"/>
  <c r="AE11" i="1"/>
  <c r="O11" i="1"/>
  <c r="P11" i="1" s="1"/>
  <c r="M11" i="1"/>
  <c r="N11" i="1" s="1"/>
  <c r="K11" i="1"/>
  <c r="L11" i="1" s="1"/>
  <c r="E11" i="1"/>
  <c r="F11" i="1" s="1"/>
  <c r="C11" i="1"/>
  <c r="D11" i="1" s="1"/>
  <c r="A11" i="1" s="1"/>
  <c r="B11" i="1"/>
  <c r="AE10" i="1"/>
  <c r="O10" i="1"/>
  <c r="P10" i="1" s="1"/>
  <c r="M10" i="1"/>
  <c r="N10" i="1" s="1"/>
  <c r="K10" i="1"/>
  <c r="L10" i="1" s="1"/>
  <c r="E10" i="1"/>
  <c r="F10" i="1" s="1"/>
  <c r="C10" i="1"/>
  <c r="D10" i="1" s="1"/>
  <c r="A10" i="1" s="1"/>
  <c r="B10" i="1"/>
  <c r="AE51" i="1"/>
  <c r="K51" i="1"/>
  <c r="L51" i="1" s="1"/>
  <c r="I51" i="1"/>
  <c r="J51" i="1" s="1"/>
  <c r="G51" i="1"/>
  <c r="H51" i="1" s="1"/>
  <c r="E51" i="1"/>
  <c r="F51" i="1" s="1"/>
  <c r="C51" i="1"/>
  <c r="D51" i="1" s="1"/>
  <c r="B51" i="1"/>
  <c r="AE50" i="1"/>
  <c r="K50" i="1"/>
  <c r="L50" i="1" s="1"/>
  <c r="I50" i="1"/>
  <c r="J50" i="1" s="1"/>
  <c r="G50" i="1"/>
  <c r="H50" i="1" s="1"/>
  <c r="E50" i="1"/>
  <c r="F50" i="1" s="1"/>
  <c r="C50" i="1"/>
  <c r="D50" i="1" s="1"/>
  <c r="B50" i="1"/>
  <c r="AE15" i="1"/>
  <c r="O15" i="1"/>
  <c r="P15" i="1" s="1"/>
  <c r="M15" i="1"/>
  <c r="N15" i="1" s="1"/>
  <c r="K15" i="1"/>
  <c r="L15" i="1" s="1"/>
  <c r="E15" i="1"/>
  <c r="F15" i="1" s="1"/>
  <c r="C15" i="1"/>
  <c r="D15" i="1" s="1"/>
  <c r="B15" i="1"/>
  <c r="AE14" i="1"/>
  <c r="O14" i="1"/>
  <c r="P14" i="1" s="1"/>
  <c r="M14" i="1"/>
  <c r="N14" i="1" s="1"/>
  <c r="K14" i="1"/>
  <c r="L14" i="1" s="1"/>
  <c r="E14" i="1"/>
  <c r="F14" i="1" s="1"/>
  <c r="C14" i="1"/>
  <c r="D14" i="1" s="1"/>
  <c r="A14" i="1" s="1"/>
  <c r="B14" i="1"/>
  <c r="AE13" i="1"/>
  <c r="O13" i="1"/>
  <c r="P13" i="1" s="1"/>
  <c r="M13" i="1"/>
  <c r="N13" i="1" s="1"/>
  <c r="K13" i="1"/>
  <c r="L13" i="1" s="1"/>
  <c r="E13" i="1"/>
  <c r="F13" i="1" s="1"/>
  <c r="C13" i="1"/>
  <c r="D13" i="1" s="1"/>
  <c r="B13" i="1"/>
  <c r="P37" i="1"/>
  <c r="A53" i="1" l="1"/>
  <c r="A52" i="1"/>
  <c r="A17" i="1"/>
  <c r="A15" i="1"/>
  <c r="A50" i="1"/>
  <c r="A12" i="1"/>
  <c r="A49" i="1"/>
  <c r="A47" i="1"/>
  <c r="A48" i="1"/>
  <c r="A51" i="1"/>
  <c r="A13" i="1"/>
</calcChain>
</file>

<file path=xl/sharedStrings.xml><?xml version="1.0" encoding="utf-8"?>
<sst xmlns="http://schemas.openxmlformats.org/spreadsheetml/2006/main" count="165" uniqueCount="65">
  <si>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</si>
  <si>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</si>
  <si>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</si>
  <si>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</si>
  <si>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</si>
  <si>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</si>
  <si>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</si>
  <si>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</si>
  <si>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</si>
  <si>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</si>
  <si>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</si>
  <si>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</si>
  <si>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</si>
  <si>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</si>
  <si>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</si>
  <si>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</si>
  <si>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</si>
  <si>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</si>
  <si>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</si>
  <si>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</si>
  <si>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</si>
  <si>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</si>
  <si>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</si>
  <si>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</si>
  <si>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</si>
  <si>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</si>
  <si>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</si>
  <si>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</si>
  <si>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</si>
  <si>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</si>
  <si>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GSL MAREN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</si>
  <si>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</si>
  <si>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</si>
  <si>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</si>
  <si>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</si>
  <si>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</si>
  <si>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</si>
  <si>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8 DAYS</t>
    <phoneticPr fontId="4"/>
  </si>
  <si>
    <t>9 DAYS</t>
    <phoneticPr fontId="4"/>
  </si>
  <si>
    <t>MORESBY CHIEF</t>
  </si>
  <si>
    <t>IRENES RAINBOW</t>
  </si>
  <si>
    <t>BRIGHT TSUBAKI</t>
  </si>
  <si>
    <t>旧</t>
    <rPh sb="0" eb="1">
      <t>キュウ</t>
    </rPh>
    <phoneticPr fontId="3"/>
  </si>
  <si>
    <t>最終</t>
    <rPh sb="0" eb="2">
      <t>サイシュウ</t>
    </rPh>
    <phoneticPr fontId="3"/>
  </si>
  <si>
    <t>日-月</t>
  </si>
  <si>
    <t>OOCL</t>
  </si>
  <si>
    <t>WAN HAI 292</t>
  </si>
  <si>
    <t>木-金</t>
  </si>
  <si>
    <t>IAL</t>
  </si>
  <si>
    <t>INTERASIA PURSUIT</t>
  </si>
  <si>
    <t>WAN HAI 296</t>
  </si>
  <si>
    <t>S068</t>
  </si>
  <si>
    <t>S094</t>
  </si>
  <si>
    <t>S060</t>
  </si>
  <si>
    <t>029S</t>
  </si>
  <si>
    <t>020S</t>
  </si>
  <si>
    <t>032S</t>
  </si>
  <si>
    <t>S069</t>
  </si>
  <si>
    <t>S095</t>
  </si>
  <si>
    <t>S061</t>
  </si>
  <si>
    <t>S070</t>
  </si>
  <si>
    <t>S096</t>
  </si>
  <si>
    <t>030S</t>
  </si>
  <si>
    <t>021S</t>
  </si>
  <si>
    <t>033S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</si>
</sst>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47" fillId="0" borderId="0"/>
    <xf numFmtId="180" fontId="47" fillId="0" borderId="0"/>
    <xf numFmtId="0" fontId="4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8" fillId="0" borderId="0"/>
    <xf numFmtId="0" fontId="48" fillId="0" borderId="0">
      <alignment vertical="center"/>
    </xf>
    <xf numFmtId="0" fontId="48" fillId="0" borderId="0"/>
    <xf numFmtId="0" fontId="49" fillId="0" borderId="0">
      <alignment vertical="center"/>
    </xf>
    <xf numFmtId="0" fontId="47" fillId="0" borderId="0"/>
    <xf numFmtId="0" fontId="47" fillId="0" borderId="0"/>
    <xf numFmtId="0" fontId="47" fillId="0" borderId="0"/>
  </cellStyleXfs>
  <cellXfs count="20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0" fontId="25" fillId="0" borderId="22" xfId="1" applyFont="1" applyFill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179" fontId="25" fillId="0" borderId="0" xfId="9" applyNumberFormat="1" applyFont="1" applyFill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5" fillId="0" borderId="0" xfId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6" xfId="1" applyNumberFormat="1" applyFont="1" applyFill="1" applyBorder="1" applyAlignment="1" applyProtection="1">
      <alignment horizontal="left" vertical="center"/>
      <protection locked="0"/>
    </xf>
    <xf numFmtId="0" fontId="25" fillId="0" borderId="0" xfId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left" vertical="center"/>
      <protection locked="0"/>
    </xf>
    <xf numFmtId="0" fontId="13" fillId="0" borderId="0" xfId="1" applyFont="1" applyAlignment="1">
      <alignment vertical="center"/>
    </xf>
    <xf numFmtId="0" fontId="9" fillId="0" borderId="46" xfId="23" applyFont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78" fontId="24" fillId="0" borderId="27" xfId="1" quotePrefix="1" applyNumberFormat="1" applyFont="1" applyBorder="1" applyAlignment="1" applyProtection="1">
      <alignment horizontal="center" vertical="center"/>
      <protection locked="0"/>
    </xf>
    <xf numFmtId="178" fontId="24" fillId="0" borderId="27" xfId="1" quotePrefix="1" applyNumberFormat="1" applyFont="1" applyBorder="1" applyAlignment="1" applyProtection="1">
      <alignment horizontal="center" vertical="center" wrapText="1"/>
      <protection locked="0"/>
    </xf>
    <xf numFmtId="0" fontId="25" fillId="0" borderId="20" xfId="1" applyFont="1" applyFill="1" applyBorder="1" applyAlignment="1">
      <alignment horizontal="center" vertical="center"/>
    </xf>
    <xf numFmtId="178" fontId="24" fillId="0" borderId="17" xfId="1" quotePrefix="1" applyNumberFormat="1" applyFont="1" applyBorder="1" applyAlignment="1" applyProtection="1">
      <alignment horizontal="center" vertical="center"/>
      <protection locked="0"/>
    </xf>
    <xf numFmtId="178" fontId="24" fillId="0" borderId="27" xfId="1" applyNumberFormat="1" applyFont="1" applyBorder="1" applyAlignment="1" applyProtection="1">
      <alignment horizontal="center" vertical="center"/>
      <protection locked="0"/>
    </xf>
    <xf numFmtId="178" fontId="24" fillId="0" borderId="17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17" xfId="1" applyNumberFormat="1" applyFont="1" applyBorder="1" applyAlignment="1" applyProtection="1">
      <alignment horizontal="center" vertical="center"/>
      <protection locked="0"/>
    </xf>
    <xf numFmtId="178" fontId="24" fillId="0" borderId="19" xfId="1" applyNumberFormat="1" applyFont="1" applyBorder="1" applyAlignment="1" applyProtection="1">
      <alignment horizontal="center" vertical="center"/>
      <protection locked="0"/>
    </xf>
    <xf numFmtId="178" fontId="24" fillId="0" borderId="19" xfId="1" quotePrefix="1" applyNumberFormat="1" applyFont="1" applyBorder="1" applyAlignment="1" applyProtection="1">
      <alignment horizontal="center" vertical="center" wrapText="1"/>
      <protection locked="0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178" fontId="24" fillId="0" borderId="19" xfId="1" quotePrefix="1" applyNumberFormat="1" applyFont="1" applyBorder="1" applyAlignment="1" applyProtection="1">
      <alignment horizontal="center" vertical="center"/>
      <protection locked="0"/>
    </xf>
    <xf numFmtId="0" fontId="21" fillId="3" borderId="17" xfId="1" applyNumberFormat="1" applyFont="1" applyFill="1" applyBorder="1" applyAlignment="1">
      <alignment vertical="center"/>
    </xf>
    <xf numFmtId="0" fontId="21" fillId="3" borderId="27" xfId="1" applyNumberFormat="1" applyFont="1" applyFill="1" applyBorder="1" applyAlignment="1">
      <alignment vertical="center"/>
    </xf>
    <xf numFmtId="0" fontId="9" fillId="4" borderId="24" xfId="12" applyFont="1" applyFill="1" applyBorder="1" applyAlignment="1">
      <alignment horizontal="left" vertical="center"/>
    </xf>
    <xf numFmtId="0" fontId="9" fillId="0" borderId="33" xfId="23" applyFont="1" applyBorder="1" applyAlignment="1">
      <alignment horizontal="left" vertical="center"/>
    </xf>
    <xf numFmtId="0" fontId="28" fillId="5" borderId="0" xfId="1" applyFont="1" applyFill="1" applyBorder="1" applyAlignment="1">
      <alignment vertical="center"/>
    </xf>
    <xf numFmtId="0" fontId="25" fillId="5" borderId="0" xfId="1" applyFont="1" applyFill="1" applyBorder="1" applyAlignment="1">
      <alignment vertical="center"/>
    </xf>
    <xf numFmtId="0" fontId="25" fillId="5" borderId="0" xfId="1" applyFont="1" applyFill="1" applyBorder="1" applyAlignment="1"/>
    <xf numFmtId="0" fontId="21" fillId="3" borderId="19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9" fillId="0" borderId="24" xfId="12" applyFont="1" applyBorder="1" applyAlignment="1">
      <alignment horizontal="left" vertical="center"/>
    </xf>
    <xf numFmtId="0" fontId="9" fillId="4" borderId="17" xfId="12" applyFont="1" applyFill="1" applyBorder="1" applyAlignment="1">
      <alignment horizontal="left" vertical="center"/>
    </xf>
    <xf numFmtId="0" fontId="9" fillId="0" borderId="17" xfId="12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0" fontId="9" fillId="4" borderId="17" xfId="12" applyFont="1" applyFill="1" applyBorder="1" applyAlignment="1">
      <alignment horizontal="center" vertical="center"/>
    </xf>
    <xf numFmtId="0" fontId="9" fillId="0" borderId="17" xfId="12" applyFont="1" applyBorder="1" applyAlignment="1">
      <alignment horizontal="center" vertical="center"/>
    </xf>
    <xf numFmtId="0" fontId="9" fillId="4" borderId="17" xfId="12" applyFont="1" applyFill="1" applyBorder="1" applyAlignment="1">
      <alignment horizontal="left" vertical="center"/>
    </xf>
    <xf numFmtId="178" fontId="9" fillId="4" borderId="17" xfId="12" applyNumberFormat="1" applyFont="1" applyFill="1" applyBorder="1" applyAlignment="1">
      <alignment horizontal="center" vertical="center"/>
    </xf>
    <xf numFmtId="178" fontId="9" fillId="0" borderId="17" xfId="12" applyNumberFormat="1" applyFont="1" applyBorder="1" applyAlignment="1">
      <alignment horizontal="center" vertical="center"/>
    </xf>
    <xf numFmtId="0" fontId="9" fillId="0" borderId="17" xfId="12" applyFont="1" applyBorder="1" applyAlignment="1">
      <alignment horizontal="left" vertical="center"/>
    </xf>
    <xf numFmtId="0" fontId="9" fillId="4" borderId="17" xfId="12" applyFont="1" applyFill="1" applyBorder="1" applyAlignment="1">
      <alignment horizontal="center" vertical="center"/>
    </xf>
    <xf numFmtId="0" fontId="9" fillId="0" borderId="17" xfId="12" applyFont="1" applyBorder="1" applyAlignment="1">
      <alignment horizontal="center" vertical="center"/>
    </xf>
    <xf numFmtId="0" fontId="9" fillId="4" borderId="17" xfId="12" applyFont="1" applyFill="1" applyBorder="1" applyAlignment="1">
      <alignment horizontal="left" vertical="center"/>
    </xf>
    <xf numFmtId="178" fontId="9" fillId="4" borderId="17" xfId="12" applyNumberFormat="1" applyFont="1" applyFill="1" applyBorder="1" applyAlignment="1">
      <alignment horizontal="center" vertical="center"/>
    </xf>
    <xf numFmtId="178" fontId="9" fillId="0" borderId="17" xfId="12" applyNumberFormat="1" applyFont="1" applyBorder="1" applyAlignment="1">
      <alignment horizontal="center" vertical="center"/>
    </xf>
    <xf numFmtId="0" fontId="9" fillId="0" borderId="17" xfId="12" applyFont="1" applyBorder="1" applyAlignment="1">
      <alignment horizontal="left" vertical="center"/>
    </xf>
    <xf numFmtId="0" fontId="9" fillId="0" borderId="46" xfId="12" applyFont="1" applyBorder="1" applyAlignment="1">
      <alignment horizontal="center" vertical="center"/>
    </xf>
    <xf numFmtId="0" fontId="9" fillId="4" borderId="17" xfId="12" applyFont="1" applyFill="1" applyBorder="1" applyAlignment="1">
      <alignment horizontal="center" vertical="center"/>
    </xf>
    <xf numFmtId="0" fontId="9" fillId="0" borderId="17" xfId="12" applyFont="1" applyBorder="1" applyAlignment="1">
      <alignment horizontal="center" vertical="center"/>
    </xf>
    <xf numFmtId="0" fontId="9" fillId="0" borderId="46" xfId="12" applyFont="1" applyBorder="1" applyAlignment="1">
      <alignment horizontal="left" vertical="center"/>
    </xf>
    <xf numFmtId="0" fontId="9" fillId="4" borderId="17" xfId="12" applyFont="1" applyFill="1" applyBorder="1" applyAlignment="1">
      <alignment horizontal="left" vertical="center"/>
    </xf>
    <xf numFmtId="178" fontId="9" fillId="0" borderId="46" xfId="12" applyNumberFormat="1" applyFont="1" applyBorder="1" applyAlignment="1">
      <alignment horizontal="center" vertical="center"/>
    </xf>
    <xf numFmtId="178" fontId="9" fillId="4" borderId="17" xfId="12" applyNumberFormat="1" applyFont="1" applyFill="1" applyBorder="1" applyAlignment="1">
      <alignment horizontal="center" vertical="center"/>
    </xf>
    <xf numFmtId="178" fontId="9" fillId="0" borderId="17" xfId="12" applyNumberFormat="1" applyFont="1" applyBorder="1" applyAlignment="1">
      <alignment horizontal="center" vertical="center"/>
    </xf>
    <xf numFmtId="0" fontId="9" fillId="0" borderId="17" xfId="12" applyFont="1" applyBorder="1" applyAlignment="1">
      <alignment horizontal="left" vertical="center"/>
    </xf>
    <xf numFmtId="0" fontId="9" fillId="0" borderId="46" xfId="12" applyFont="1" applyBorder="1" applyAlignment="1">
      <alignment horizontal="center" vertical="center"/>
    </xf>
    <xf numFmtId="0" fontId="9" fillId="4" borderId="17" xfId="12" applyFont="1" applyFill="1" applyBorder="1" applyAlignment="1">
      <alignment horizontal="center" vertical="center"/>
    </xf>
    <xf numFmtId="0" fontId="9" fillId="0" borderId="17" xfId="12" applyFont="1" applyBorder="1" applyAlignment="1">
      <alignment horizontal="center" vertical="center"/>
    </xf>
    <xf numFmtId="0" fontId="9" fillId="0" borderId="46" xfId="12" applyFont="1" applyBorder="1" applyAlignment="1">
      <alignment horizontal="left" vertical="center"/>
    </xf>
    <xf numFmtId="0" fontId="9" fillId="4" borderId="17" xfId="12" applyFont="1" applyFill="1" applyBorder="1" applyAlignment="1">
      <alignment horizontal="left" vertical="center"/>
    </xf>
    <xf numFmtId="178" fontId="9" fillId="0" borderId="46" xfId="12" applyNumberFormat="1" applyFont="1" applyBorder="1" applyAlignment="1">
      <alignment horizontal="center" vertical="center"/>
    </xf>
    <xf numFmtId="178" fontId="9" fillId="4" borderId="17" xfId="12" applyNumberFormat="1" applyFont="1" applyFill="1" applyBorder="1" applyAlignment="1">
      <alignment horizontal="center" vertical="center"/>
    </xf>
    <xf numFmtId="178" fontId="9" fillId="0" borderId="17" xfId="12" applyNumberFormat="1" applyFont="1" applyBorder="1" applyAlignment="1">
      <alignment horizontal="center" vertical="center"/>
    </xf>
    <xf numFmtId="0" fontId="9" fillId="0" borderId="17" xfId="12" applyFont="1" applyBorder="1" applyAlignment="1">
      <alignment horizontal="left" vertical="center"/>
    </xf>
  </cellXfs>
  <cellStyles count="25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14" xr:uid="{00000000-0005-0000-0000-000004000000}"/>
    <cellStyle name="標準 10 2 3 2 2 2" xfId="13" xr:uid="{00000000-0005-0000-0000-000005000000}"/>
    <cellStyle name="標準 18 2" xfId="18" xr:uid="{00000000-0005-0000-0000-000006000000}"/>
    <cellStyle name="標準 2" xfId="1" xr:uid="{00000000-0005-0000-0000-000007000000}"/>
    <cellStyle name="標準 2 2" xfId="12" xr:uid="{00000000-0005-0000-0000-000008000000}"/>
    <cellStyle name="標準 2 3" xfId="22" xr:uid="{68E97B3D-BECD-4B72-BF38-FA9EAD7D7305}"/>
    <cellStyle name="標準 2 3 3" xfId="23" xr:uid="{DBB0C2BC-E062-422A-9F64-82E77DDAFE77}"/>
    <cellStyle name="標準 29" xfId="24" xr:uid="{4283F8B9-99A1-4EF1-B6D9-EB93F663BCD2}"/>
    <cellStyle name="標準 3" xfId="10" xr:uid="{00000000-0005-0000-0000-000009000000}"/>
    <cellStyle name="標準 3 13 2" xfId="16" xr:uid="{00000000-0005-0000-0000-00000A000000}"/>
    <cellStyle name="標準 3 2 9" xfId="17" xr:uid="{00000000-0005-0000-0000-00000B000000}"/>
    <cellStyle name="標準 34 2" xfId="20" xr:uid="{00000000-0005-0000-0000-00000C000000}"/>
    <cellStyle name="標準 9 2 2 2 2 2 2" xfId="3" xr:uid="{00000000-0005-0000-0000-00000D000000}"/>
    <cellStyle name="標準 9 2 2 2 2 2 2 2 2 2" xfId="8" xr:uid="{00000000-0005-0000-0000-00000E000000}"/>
    <cellStyle name="標準 9 2 2 2 2 2 2 2 2 2 2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(정보부문)월별인원계획" xfId="21" xr:uid="{D60C9F9E-065A-4068-9FC1-B64A26653A0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817563</xdr:colOff>
      <xdr:row>17</xdr:row>
      <xdr:rowOff>381000</xdr:rowOff>
    </xdr:from>
    <xdr:ext cx="3373435" cy="164306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17563" y="9786938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261937</xdr:colOff>
      <xdr:row>14</xdr:row>
      <xdr:rowOff>142874</xdr:rowOff>
    </xdr:from>
    <xdr:to>
      <xdr:col>17</xdr:col>
      <xdr:colOff>6048374</xdr:colOff>
      <xdr:row>33</xdr:row>
      <xdr:rowOff>214312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360187" y="7691437"/>
          <a:ext cx="7429500" cy="9572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1322509</xdr:colOff>
      <xdr:row>0</xdr:row>
      <xdr:rowOff>309561</xdr:rowOff>
    </xdr:from>
    <xdr:to>
      <xdr:col>17</xdr:col>
      <xdr:colOff>5335877</xdr:colOff>
      <xdr:row>6</xdr:row>
      <xdr:rowOff>166687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63822" y="309561"/>
          <a:ext cx="4013368" cy="3619501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18</xdr:row>
      <xdr:rowOff>190500</xdr:rowOff>
    </xdr:from>
    <xdr:to>
      <xdr:col>14</xdr:col>
      <xdr:colOff>285750</xdr:colOff>
      <xdr:row>23</xdr:row>
      <xdr:rowOff>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834313" y="10215563"/>
          <a:ext cx="13263562" cy="2405062"/>
          <a:chOff x="26889745" y="2445933"/>
          <a:chExt cx="9302750" cy="6565539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r>
              <a:rPr kumimoji="1" lang="ja-JP" altLang="en-US" sz="1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</a:p>
        </xdr:txBody>
      </xdr:sp>
    </xdr:grpSp>
    <xdr:clientData/>
  </xdr:two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65522" cy="10477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0</xdr:rowOff>
    </xdr:from>
    <xdr:to>
      <xdr:col>4</xdr:col>
      <xdr:colOff>1214437</xdr:colOff>
      <xdr:row>38</xdr:row>
      <xdr:rowOff>4966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11</xdr:col>
      <xdr:colOff>23814</xdr:colOff>
      <xdr:row>35</xdr:row>
      <xdr:rowOff>190504</xdr:rowOff>
    </xdr:from>
    <xdr:ext cx="3373435" cy="164306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6216314" y="18835692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11</xdr:col>
      <xdr:colOff>1000121</xdr:colOff>
      <xdr:row>52</xdr:row>
      <xdr:rowOff>428626</xdr:rowOff>
    </xdr:from>
    <xdr:to>
      <xdr:col>15</xdr:col>
      <xdr:colOff>881060</xdr:colOff>
      <xdr:row>62</xdr:row>
      <xdr:rowOff>238126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7192621" y="27622501"/>
          <a:ext cx="6143627" cy="4762500"/>
          <a:chOff x="26889745" y="2445933"/>
          <a:chExt cx="9633177" cy="7796259"/>
        </a:xfrm>
      </xdr:grpSpPr>
      <xdr:sp macro="" textlink="">
        <xdr:nvSpPr>
          <xdr:cNvPr id="24" name="円/楕円 1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89745" y="2445933"/>
            <a:ext cx="9633177" cy="509746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030646" y="3718666"/>
            <a:ext cx="7300813" cy="65235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absolute">
    <xdr:from>
      <xdr:col>17</xdr:col>
      <xdr:colOff>1357313</xdr:colOff>
      <xdr:row>34</xdr:row>
      <xdr:rowOff>190499</xdr:rowOff>
    </xdr:from>
    <xdr:to>
      <xdr:col>17</xdr:col>
      <xdr:colOff>5687526</xdr:colOff>
      <xdr:row>44</xdr:row>
      <xdr:rowOff>428625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98626" y="17811749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15</xdr:col>
      <xdr:colOff>1452561</xdr:colOff>
      <xdr:row>45</xdr:row>
      <xdr:rowOff>428624</xdr:rowOff>
    </xdr:from>
    <xdr:to>
      <xdr:col>17</xdr:col>
      <xdr:colOff>5905498</xdr:colOff>
      <xdr:row>64</xdr:row>
      <xdr:rowOff>190501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3907749" y="22955249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78"/>
  <sheetViews>
    <sheetView tabSelected="1" view="pageBreakPreview" topLeftCell="A31" zoomScale="40" zoomScaleNormal="40" zoomScaleSheetLayoutView="40" zoomScalePageLayoutView="40" workbookViewId="0">
      <selection activeCell="A50" sqref="A50:L53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21.375" customWidth="1"/>
    <col min="13" max="13" width="17.875" customWidth="1"/>
    <col min="14" max="17" width="21.625" customWidth="1"/>
    <col min="18" max="18" width="81" customWidth="1"/>
    <col min="19" max="19" width="13.875" hidden="1" customWidth="1"/>
    <col min="20" max="20" width="12.375" hidden="1" customWidth="1"/>
    <col min="21" max="28" width="9.25" hidden="1" customWidth="1"/>
    <col min="29" max="29" width="8.125" hidden="1" customWidth="1"/>
    <col min="30" max="30" width="15.875" hidden="1" customWidth="1"/>
    <col min="31" max="31" width="9" hidden="1" customWidth="1"/>
    <col min="32" max="34" width="9" customWidth="1"/>
  </cols>
  <sheetData>
    <row r="1" spans="1:261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9" t="s">
        <v>20</v>
      </c>
      <c r="N1" s="119"/>
      <c r="O1" s="119"/>
      <c r="P1" s="119"/>
      <c r="Q1" s="119"/>
      <c r="R1" s="3"/>
      <c r="S1" s="3"/>
      <c r="T1" s="4"/>
    </row>
    <row r="2" spans="1:261" s="6" customFormat="1" ht="30" customHeight="1" x14ac:dyDescent="0.25"/>
    <row r="3" spans="1:261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109">
        <v>46176</v>
      </c>
      <c r="Q3" s="109"/>
      <c r="R3" s="41" t="s">
        <v>22</v>
      </c>
    </row>
    <row r="4" spans="1:261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 x14ac:dyDescent="0.15">
      <c r="A5" s="111" t="s">
        <v>2</v>
      </c>
      <c r="B5" s="114" t="s">
        <v>3</v>
      </c>
      <c r="C5" s="114" t="s">
        <v>4</v>
      </c>
      <c r="D5" s="114"/>
      <c r="E5" s="114"/>
      <c r="F5" s="114"/>
      <c r="G5" s="117" t="s">
        <v>5</v>
      </c>
      <c r="H5" s="117"/>
      <c r="I5" s="114" t="s">
        <v>6</v>
      </c>
      <c r="J5" s="114"/>
      <c r="K5" s="117" t="s">
        <v>5</v>
      </c>
      <c r="L5" s="117"/>
      <c r="M5" s="114" t="s">
        <v>6</v>
      </c>
      <c r="N5" s="114"/>
      <c r="O5" s="117" t="s">
        <v>5</v>
      </c>
      <c r="P5" s="125"/>
      <c r="Q5" s="120"/>
      <c r="R5" s="120"/>
      <c r="S5" s="120"/>
    </row>
    <row r="6" spans="1:261" s="16" customFormat="1" ht="30" customHeight="1" x14ac:dyDescent="0.15">
      <c r="A6" s="112"/>
      <c r="B6" s="115"/>
      <c r="C6" s="118" t="s">
        <v>7</v>
      </c>
      <c r="D6" s="118"/>
      <c r="E6" s="118" t="s">
        <v>8</v>
      </c>
      <c r="F6" s="118"/>
      <c r="G6" s="118" t="s">
        <v>9</v>
      </c>
      <c r="H6" s="118"/>
      <c r="I6" s="118" t="s">
        <v>9</v>
      </c>
      <c r="J6" s="118"/>
      <c r="K6" s="118" t="s">
        <v>7</v>
      </c>
      <c r="L6" s="118"/>
      <c r="M6" s="118" t="s">
        <v>7</v>
      </c>
      <c r="N6" s="118"/>
      <c r="O6" s="126" t="s">
        <v>28</v>
      </c>
      <c r="P6" s="127"/>
      <c r="Q6" s="120"/>
      <c r="R6" s="120"/>
      <c r="S6" s="120"/>
    </row>
    <row r="7" spans="1:261" s="16" customFormat="1" ht="26.25" customHeight="1" x14ac:dyDescent="0.15">
      <c r="A7" s="112"/>
      <c r="B7" s="115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26"/>
      <c r="P7" s="127"/>
      <c r="Q7" s="120"/>
      <c r="R7" s="120"/>
      <c r="S7" s="120"/>
    </row>
    <row r="8" spans="1:261" s="16" customFormat="1" ht="7.5" hidden="1" customHeight="1" x14ac:dyDescent="0.15">
      <c r="A8" s="112"/>
      <c r="B8" s="115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26"/>
      <c r="P8" s="127"/>
      <c r="Q8" s="120"/>
      <c r="R8" s="120"/>
      <c r="S8" s="120"/>
    </row>
    <row r="9" spans="1:261" s="16" customFormat="1" ht="27.75" customHeight="1" x14ac:dyDescent="0.15">
      <c r="A9" s="113"/>
      <c r="B9" s="116"/>
      <c r="C9" s="49"/>
      <c r="D9" s="49"/>
      <c r="E9" s="49"/>
      <c r="F9" s="49"/>
      <c r="G9" s="110"/>
      <c r="H9" s="110"/>
      <c r="I9" s="110" t="s">
        <v>10</v>
      </c>
      <c r="J9" s="110"/>
      <c r="K9" s="110"/>
      <c r="L9" s="110"/>
      <c r="M9" s="110" t="s">
        <v>10</v>
      </c>
      <c r="N9" s="110"/>
      <c r="O9" s="123" t="s">
        <v>37</v>
      </c>
      <c r="P9" s="124"/>
      <c r="Q9" s="82"/>
      <c r="R9" s="82"/>
      <c r="S9" s="80"/>
      <c r="T9" s="80"/>
      <c r="U9" s="80"/>
      <c r="V9" s="80"/>
      <c r="W9" s="80"/>
      <c r="X9" s="80"/>
      <c r="Y9" s="80"/>
      <c r="Z9" s="80"/>
      <c r="AA9" s="80"/>
      <c r="AB9" s="80"/>
      <c r="AC9" s="80" t="s">
        <v>42</v>
      </c>
      <c r="AD9" s="80"/>
      <c r="AE9" s="80" t="s">
        <v>43</v>
      </c>
      <c r="AF9" s="80"/>
    </row>
    <row r="10" spans="1:261" s="19" customFormat="1" ht="49.5" customHeight="1" x14ac:dyDescent="0.5">
      <c r="A10" s="94" t="str">
        <f t="shared" ref="A10:A12" si="0">IF(AND(D10="火",F10="火"),AE10,"★"&amp;AE10)</f>
        <v>WAN HAI 292</v>
      </c>
      <c r="B10" s="92" t="str">
        <f t="shared" ref="B10:B12" si="1">T10</f>
        <v>S068</v>
      </c>
      <c r="C10" s="90">
        <f t="shared" ref="C10:C12" si="2">U10</f>
        <v>46182</v>
      </c>
      <c r="D10" s="93" t="str">
        <f t="shared" ref="D10:D12" si="3">TEXT(C10,"aaa")</f>
        <v>火</v>
      </c>
      <c r="E10" s="90">
        <f t="shared" ref="E10:E12" si="4">V10</f>
        <v>46182</v>
      </c>
      <c r="F10" s="93" t="str">
        <f t="shared" ref="F10:F12" si="5">TEXT(E10,"aaa")</f>
        <v>火</v>
      </c>
      <c r="G10" s="103"/>
      <c r="H10" s="103"/>
      <c r="I10" s="103"/>
      <c r="J10" s="103"/>
      <c r="K10" s="90">
        <f t="shared" ref="K10:K12" si="6">W10</f>
        <v>46184</v>
      </c>
      <c r="L10" s="93" t="str">
        <f t="shared" ref="L10:L12" si="7">TEXT(K10,"aaa")</f>
        <v>木</v>
      </c>
      <c r="M10" s="90">
        <f t="shared" ref="M10:M12" si="8">X10</f>
        <v>46185</v>
      </c>
      <c r="N10" s="93" t="str">
        <f t="shared" ref="N10:N12" si="9">TEXT(M10,"aaa")</f>
        <v>金</v>
      </c>
      <c r="O10" s="91">
        <f t="shared" ref="O10:O12" si="10">Z10</f>
        <v>46196</v>
      </c>
      <c r="P10" s="85" t="str">
        <f t="shared" ref="P10:P12" si="11">TEXT(O10,"aaa")</f>
        <v>火</v>
      </c>
      <c r="Q10" s="18"/>
      <c r="R10" s="17"/>
      <c r="S10" s="176" t="s">
        <v>46</v>
      </c>
      <c r="T10" s="174" t="s">
        <v>51</v>
      </c>
      <c r="U10" s="177">
        <v>46182</v>
      </c>
      <c r="V10" s="177">
        <v>46182</v>
      </c>
      <c r="W10" s="177">
        <v>46184</v>
      </c>
      <c r="X10" s="177">
        <v>46185</v>
      </c>
      <c r="Y10" s="174" t="s">
        <v>47</v>
      </c>
      <c r="Z10" s="177">
        <v>46196</v>
      </c>
      <c r="AA10" s="174" t="s">
        <v>48</v>
      </c>
      <c r="AB10" s="20"/>
      <c r="AC10" s="106" t="s">
        <v>46</v>
      </c>
      <c r="AD10" s="20"/>
      <c r="AE10" s="81" t="str">
        <f t="shared" ref="AE10:AE12" si="12">IF(S10=AC10,S10,"※"&amp;S10)</f>
        <v>WAN HAI 292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</row>
    <row r="11" spans="1:261" s="19" customFormat="1" ht="49.5" customHeight="1" x14ac:dyDescent="0.5">
      <c r="A11" s="76" t="str">
        <f t="shared" si="0"/>
        <v>INTERASIA PURSUIT</v>
      </c>
      <c r="B11" s="55" t="str">
        <f t="shared" si="1"/>
        <v>S094</v>
      </c>
      <c r="C11" s="89">
        <f t="shared" si="2"/>
        <v>46189</v>
      </c>
      <c r="D11" s="56" t="str">
        <f t="shared" si="3"/>
        <v>火</v>
      </c>
      <c r="E11" s="89">
        <f t="shared" si="4"/>
        <v>46189</v>
      </c>
      <c r="F11" s="56" t="str">
        <f t="shared" si="5"/>
        <v>火</v>
      </c>
      <c r="G11" s="96"/>
      <c r="H11" s="96"/>
      <c r="I11" s="96"/>
      <c r="J11" s="96"/>
      <c r="K11" s="89">
        <f t="shared" si="6"/>
        <v>46191</v>
      </c>
      <c r="L11" s="56" t="str">
        <f t="shared" si="7"/>
        <v>木</v>
      </c>
      <c r="M11" s="89">
        <f t="shared" si="8"/>
        <v>46192</v>
      </c>
      <c r="N11" s="56" t="str">
        <f t="shared" si="9"/>
        <v>金</v>
      </c>
      <c r="O11" s="88">
        <f t="shared" si="10"/>
        <v>46203</v>
      </c>
      <c r="P11" s="57" t="str">
        <f t="shared" si="11"/>
        <v>火</v>
      </c>
      <c r="Q11" s="18"/>
      <c r="R11" s="17"/>
      <c r="S11" s="179" t="s">
        <v>49</v>
      </c>
      <c r="T11" s="175" t="s">
        <v>52</v>
      </c>
      <c r="U11" s="178">
        <v>46189</v>
      </c>
      <c r="V11" s="178">
        <v>46189</v>
      </c>
      <c r="W11" s="178">
        <v>46191</v>
      </c>
      <c r="X11" s="178">
        <v>46192</v>
      </c>
      <c r="Y11" s="175" t="s">
        <v>47</v>
      </c>
      <c r="Z11" s="178">
        <v>46203</v>
      </c>
      <c r="AA11" s="175" t="s">
        <v>48</v>
      </c>
      <c r="AB11" s="20"/>
      <c r="AC11" s="107" t="s">
        <v>49</v>
      </c>
      <c r="AD11" s="20"/>
      <c r="AE11" s="81" t="str">
        <f t="shared" si="12"/>
        <v>INTERASIA PURSUIT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19" customFormat="1" ht="49.5" customHeight="1" x14ac:dyDescent="0.5">
      <c r="A12" s="76" t="str">
        <f t="shared" si="0"/>
        <v>WAN HAI 296</v>
      </c>
      <c r="B12" s="55" t="str">
        <f t="shared" si="1"/>
        <v>S060</v>
      </c>
      <c r="C12" s="89">
        <f t="shared" si="2"/>
        <v>46196</v>
      </c>
      <c r="D12" s="56" t="str">
        <f t="shared" si="3"/>
        <v>火</v>
      </c>
      <c r="E12" s="89">
        <f t="shared" si="4"/>
        <v>46196</v>
      </c>
      <c r="F12" s="56" t="str">
        <f t="shared" si="5"/>
        <v>火</v>
      </c>
      <c r="G12" s="96"/>
      <c r="H12" s="96"/>
      <c r="I12" s="96"/>
      <c r="J12" s="96"/>
      <c r="K12" s="89">
        <f t="shared" si="6"/>
        <v>46198</v>
      </c>
      <c r="L12" s="56" t="str">
        <f t="shared" si="7"/>
        <v>木</v>
      </c>
      <c r="M12" s="89">
        <f t="shared" si="8"/>
        <v>46199</v>
      </c>
      <c r="N12" s="56" t="str">
        <f t="shared" si="9"/>
        <v>金</v>
      </c>
      <c r="O12" s="88">
        <f t="shared" si="10"/>
        <v>46210</v>
      </c>
      <c r="P12" s="57" t="str">
        <f t="shared" si="11"/>
        <v>火</v>
      </c>
      <c r="Q12" s="18"/>
      <c r="R12" s="17"/>
      <c r="S12" s="176" t="s">
        <v>50</v>
      </c>
      <c r="T12" s="174" t="s">
        <v>53</v>
      </c>
      <c r="U12" s="177">
        <v>46196</v>
      </c>
      <c r="V12" s="177">
        <v>46196</v>
      </c>
      <c r="W12" s="177">
        <v>46198</v>
      </c>
      <c r="X12" s="177">
        <v>46199</v>
      </c>
      <c r="Y12" s="174" t="s">
        <v>47</v>
      </c>
      <c r="Z12" s="177">
        <v>46210</v>
      </c>
      <c r="AA12" s="174" t="s">
        <v>48</v>
      </c>
      <c r="AB12" s="20"/>
      <c r="AC12" s="98" t="s">
        <v>50</v>
      </c>
      <c r="AD12" s="20"/>
      <c r="AE12" s="99" t="str">
        <f t="shared" si="12"/>
        <v>WAN HAI 296</v>
      </c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</row>
    <row r="13" spans="1:261" s="19" customFormat="1" ht="49.5" customHeight="1" x14ac:dyDescent="0.5">
      <c r="A13" s="76" t="str">
        <f t="shared" ref="A13:A15" si="13">IF(AND(D13="火",F13="火"),AE13,"★"&amp;AE13)</f>
        <v>WAN HAI 292</v>
      </c>
      <c r="B13" s="55" t="str">
        <f t="shared" ref="B10:B15" si="14">T13</f>
        <v>S069</v>
      </c>
      <c r="C13" s="89">
        <f t="shared" ref="C10:C15" si="15">U13</f>
        <v>46203</v>
      </c>
      <c r="D13" s="56" t="str">
        <f t="shared" ref="D10:D15" si="16">TEXT(C13,"aaa")</f>
        <v>火</v>
      </c>
      <c r="E13" s="89">
        <f t="shared" ref="E10:E15" si="17">V13</f>
        <v>46203</v>
      </c>
      <c r="F13" s="56" t="str">
        <f t="shared" ref="F10:F15" si="18">TEXT(E13,"aaa")</f>
        <v>火</v>
      </c>
      <c r="G13" s="96"/>
      <c r="H13" s="96"/>
      <c r="I13" s="96"/>
      <c r="J13" s="96"/>
      <c r="K13" s="89">
        <f t="shared" ref="K13:K15" si="19">W13</f>
        <v>46205</v>
      </c>
      <c r="L13" s="56" t="str">
        <f t="shared" ref="L10:L15" si="20">TEXT(K13,"aaa")</f>
        <v>木</v>
      </c>
      <c r="M13" s="89">
        <f t="shared" ref="M13:M15" si="21">X13</f>
        <v>46206</v>
      </c>
      <c r="N13" s="56" t="str">
        <f t="shared" ref="N10:N15" si="22">TEXT(M13,"aaa")</f>
        <v>金</v>
      </c>
      <c r="O13" s="88">
        <f t="shared" ref="O10:O15" si="23">Z13</f>
        <v>46217</v>
      </c>
      <c r="P13" s="57" t="str">
        <f t="shared" ref="P10:P15" si="24">TEXT(O13,"aaa")</f>
        <v>火</v>
      </c>
      <c r="Q13" s="18"/>
      <c r="R13" s="17"/>
      <c r="S13" s="189" t="s">
        <v>46</v>
      </c>
      <c r="T13" s="186" t="s">
        <v>57</v>
      </c>
      <c r="U13" s="191">
        <v>46203</v>
      </c>
      <c r="V13" s="191">
        <v>46203</v>
      </c>
      <c r="W13" s="191">
        <v>46205</v>
      </c>
      <c r="X13" s="191">
        <v>46206</v>
      </c>
      <c r="Y13" s="186" t="s">
        <v>47</v>
      </c>
      <c r="Z13" s="191">
        <v>46217</v>
      </c>
      <c r="AA13" s="186" t="s">
        <v>48</v>
      </c>
      <c r="AB13" s="20"/>
      <c r="AC13" s="189" t="s">
        <v>46</v>
      </c>
      <c r="AD13" s="20"/>
      <c r="AE13" s="81" t="str">
        <f t="shared" ref="AE10:AE17" si="25">IF(S13=AC13,S13,"※"&amp;S13)</f>
        <v>WAN HAI 292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</row>
    <row r="14" spans="1:261" s="19" customFormat="1" ht="49.5" customHeight="1" x14ac:dyDescent="0.5">
      <c r="A14" s="76" t="str">
        <f t="shared" si="13"/>
        <v>INTERASIA PURSUIT</v>
      </c>
      <c r="B14" s="55" t="str">
        <f t="shared" si="14"/>
        <v>S095</v>
      </c>
      <c r="C14" s="89">
        <f t="shared" si="15"/>
        <v>46210</v>
      </c>
      <c r="D14" s="56" t="str">
        <f t="shared" si="16"/>
        <v>火</v>
      </c>
      <c r="E14" s="89">
        <f t="shared" si="17"/>
        <v>46210</v>
      </c>
      <c r="F14" s="56" t="str">
        <f t="shared" si="18"/>
        <v>火</v>
      </c>
      <c r="G14" s="96"/>
      <c r="H14" s="96"/>
      <c r="I14" s="96"/>
      <c r="J14" s="96"/>
      <c r="K14" s="89">
        <f t="shared" si="19"/>
        <v>46212</v>
      </c>
      <c r="L14" s="56" t="str">
        <f t="shared" si="20"/>
        <v>木</v>
      </c>
      <c r="M14" s="89">
        <f t="shared" si="21"/>
        <v>46213</v>
      </c>
      <c r="N14" s="56" t="str">
        <f t="shared" si="22"/>
        <v>金</v>
      </c>
      <c r="O14" s="88">
        <f t="shared" si="23"/>
        <v>46224</v>
      </c>
      <c r="P14" s="57" t="str">
        <f t="shared" si="24"/>
        <v>火</v>
      </c>
      <c r="Q14" s="18"/>
      <c r="R14" s="17"/>
      <c r="S14" s="190" t="s">
        <v>49</v>
      </c>
      <c r="T14" s="187" t="s">
        <v>58</v>
      </c>
      <c r="U14" s="192">
        <v>46210</v>
      </c>
      <c r="V14" s="192">
        <v>46210</v>
      </c>
      <c r="W14" s="192">
        <v>46212</v>
      </c>
      <c r="X14" s="192">
        <v>46213</v>
      </c>
      <c r="Y14" s="187" t="s">
        <v>47</v>
      </c>
      <c r="Z14" s="192">
        <v>46224</v>
      </c>
      <c r="AA14" s="187" t="s">
        <v>48</v>
      </c>
      <c r="AB14" s="20"/>
      <c r="AC14" s="190" t="s">
        <v>49</v>
      </c>
      <c r="AD14" s="20"/>
      <c r="AE14" s="81" t="str">
        <f t="shared" si="25"/>
        <v>INTERASIA PURSUIT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19" customFormat="1" ht="49.5" customHeight="1" x14ac:dyDescent="0.5">
      <c r="A15" s="76" t="str">
        <f t="shared" si="13"/>
        <v>WAN HAI 296</v>
      </c>
      <c r="B15" s="55" t="str">
        <f t="shared" si="14"/>
        <v>S061</v>
      </c>
      <c r="C15" s="89">
        <f t="shared" si="15"/>
        <v>46217</v>
      </c>
      <c r="D15" s="56" t="str">
        <f t="shared" si="16"/>
        <v>火</v>
      </c>
      <c r="E15" s="89">
        <f t="shared" si="17"/>
        <v>46217</v>
      </c>
      <c r="F15" s="56" t="str">
        <f t="shared" si="18"/>
        <v>火</v>
      </c>
      <c r="G15" s="96"/>
      <c r="H15" s="96"/>
      <c r="I15" s="96"/>
      <c r="J15" s="96"/>
      <c r="K15" s="89">
        <f t="shared" si="19"/>
        <v>46219</v>
      </c>
      <c r="L15" s="56" t="str">
        <f t="shared" si="20"/>
        <v>木</v>
      </c>
      <c r="M15" s="89">
        <f t="shared" si="21"/>
        <v>46220</v>
      </c>
      <c r="N15" s="56" t="str">
        <f t="shared" si="22"/>
        <v>金</v>
      </c>
      <c r="O15" s="88">
        <f t="shared" si="23"/>
        <v>46231</v>
      </c>
      <c r="P15" s="57" t="str">
        <f t="shared" si="24"/>
        <v>火</v>
      </c>
      <c r="Q15" s="18"/>
      <c r="R15" s="17"/>
      <c r="S15" s="194" t="s">
        <v>50</v>
      </c>
      <c r="T15" s="188" t="s">
        <v>59</v>
      </c>
      <c r="U15" s="193">
        <v>46217</v>
      </c>
      <c r="V15" s="193">
        <v>46217</v>
      </c>
      <c r="W15" s="193">
        <v>46219</v>
      </c>
      <c r="X15" s="193">
        <v>46220</v>
      </c>
      <c r="Y15" s="188" t="s">
        <v>47</v>
      </c>
      <c r="Z15" s="193">
        <v>46231</v>
      </c>
      <c r="AA15" s="188" t="s">
        <v>48</v>
      </c>
      <c r="AB15" s="20"/>
      <c r="AC15" s="194" t="s">
        <v>50</v>
      </c>
      <c r="AD15" s="20"/>
      <c r="AE15" s="99" t="str">
        <f t="shared" si="25"/>
        <v>WAN HAI 296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</row>
    <row r="16" spans="1:261" s="101" customFormat="1" ht="49.5" customHeight="1" x14ac:dyDescent="0.5">
      <c r="A16" s="76" t="str">
        <f t="shared" ref="A16:A17" si="26">IF(AND(D16="火",F16="火"),AE16,"★"&amp;AE16)</f>
        <v>WAN HAI 292</v>
      </c>
      <c r="B16" s="55" t="str">
        <f t="shared" ref="B16:B17" si="27">T16</f>
        <v>S070</v>
      </c>
      <c r="C16" s="89">
        <f t="shared" ref="C16:C17" si="28">U16</f>
        <v>46224</v>
      </c>
      <c r="D16" s="56" t="str">
        <f t="shared" ref="D16:D17" si="29">TEXT(C16,"aaa")</f>
        <v>火</v>
      </c>
      <c r="E16" s="89">
        <f t="shared" ref="E16:E17" si="30">V16</f>
        <v>46224</v>
      </c>
      <c r="F16" s="56" t="str">
        <f t="shared" ref="F16:F17" si="31">TEXT(E16,"aaa")</f>
        <v>火</v>
      </c>
      <c r="G16" s="96"/>
      <c r="H16" s="96"/>
      <c r="I16" s="96"/>
      <c r="J16" s="96"/>
      <c r="K16" s="89">
        <f t="shared" ref="K16:K17" si="32">W16</f>
        <v>46226</v>
      </c>
      <c r="L16" s="56" t="str">
        <f t="shared" ref="L16:L17" si="33">TEXT(K16,"aaa")</f>
        <v>木</v>
      </c>
      <c r="M16" s="89">
        <f t="shared" ref="M16:M17" si="34">X16</f>
        <v>46227</v>
      </c>
      <c r="N16" s="56" t="str">
        <f t="shared" ref="N16:N17" si="35">TEXT(M16,"aaa")</f>
        <v>金</v>
      </c>
      <c r="O16" s="88">
        <f t="shared" ref="O16:O17" si="36">Z16</f>
        <v>46238</v>
      </c>
      <c r="P16" s="57" t="str">
        <f t="shared" ref="P16:P17" si="37">TEXT(O16,"aaa")</f>
        <v>火</v>
      </c>
      <c r="Q16" s="100"/>
      <c r="S16" s="190" t="s">
        <v>46</v>
      </c>
      <c r="T16" s="187" t="s">
        <v>60</v>
      </c>
      <c r="U16" s="192">
        <v>46224</v>
      </c>
      <c r="V16" s="192">
        <v>46224</v>
      </c>
      <c r="W16" s="192">
        <v>46226</v>
      </c>
      <c r="X16" s="192">
        <v>46227</v>
      </c>
      <c r="Y16" s="187" t="s">
        <v>47</v>
      </c>
      <c r="Z16" s="192">
        <v>46238</v>
      </c>
      <c r="AA16" s="187" t="s">
        <v>48</v>
      </c>
      <c r="AB16" s="102"/>
      <c r="AC16" s="190" t="s">
        <v>46</v>
      </c>
      <c r="AD16" s="102"/>
      <c r="AE16" s="99" t="str">
        <f t="shared" si="25"/>
        <v>WAN HAI 292</v>
      </c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  <c r="IX16" s="102"/>
      <c r="IY16" s="102"/>
      <c r="IZ16" s="102"/>
      <c r="JA16" s="102"/>
    </row>
    <row r="17" spans="1:261" s="101" customFormat="1" ht="49.5" customHeight="1" x14ac:dyDescent="0.5">
      <c r="A17" s="77" t="str">
        <f t="shared" si="26"/>
        <v>INTERASIA PURSUIT</v>
      </c>
      <c r="B17" s="58" t="str">
        <f t="shared" si="27"/>
        <v>S096</v>
      </c>
      <c r="C17" s="87">
        <f t="shared" si="28"/>
        <v>46231</v>
      </c>
      <c r="D17" s="59" t="str">
        <f t="shared" si="29"/>
        <v>火</v>
      </c>
      <c r="E17" s="87">
        <f t="shared" si="30"/>
        <v>46231</v>
      </c>
      <c r="F17" s="59" t="str">
        <f t="shared" si="31"/>
        <v>火</v>
      </c>
      <c r="G17" s="97"/>
      <c r="H17" s="97"/>
      <c r="I17" s="97"/>
      <c r="J17" s="97"/>
      <c r="K17" s="87">
        <f t="shared" si="32"/>
        <v>46233</v>
      </c>
      <c r="L17" s="59" t="str">
        <f t="shared" si="33"/>
        <v>木</v>
      </c>
      <c r="M17" s="87">
        <f t="shared" si="34"/>
        <v>46234</v>
      </c>
      <c r="N17" s="59" t="str">
        <f t="shared" si="35"/>
        <v>金</v>
      </c>
      <c r="O17" s="84">
        <f t="shared" si="36"/>
        <v>46245</v>
      </c>
      <c r="P17" s="60" t="str">
        <f t="shared" si="37"/>
        <v>火</v>
      </c>
      <c r="Q17" s="100"/>
      <c r="S17" s="194" t="s">
        <v>49</v>
      </c>
      <c r="T17" s="188" t="s">
        <v>61</v>
      </c>
      <c r="U17" s="193">
        <v>46231</v>
      </c>
      <c r="V17" s="193">
        <v>46231</v>
      </c>
      <c r="W17" s="193">
        <v>46233</v>
      </c>
      <c r="X17" s="193">
        <v>46234</v>
      </c>
      <c r="Y17" s="188" t="s">
        <v>47</v>
      </c>
      <c r="Z17" s="193">
        <v>46245</v>
      </c>
      <c r="AA17" s="188" t="s">
        <v>48</v>
      </c>
      <c r="AB17" s="102"/>
      <c r="AC17" s="194" t="s">
        <v>49</v>
      </c>
      <c r="AD17" s="102"/>
      <c r="AE17" s="99" t="str">
        <f t="shared" si="25"/>
        <v>INTERASIA PURSUIT</v>
      </c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  <c r="IR17" s="102"/>
      <c r="IS17" s="102"/>
      <c r="IT17" s="102"/>
      <c r="IU17" s="102"/>
      <c r="IV17" s="102"/>
      <c r="IW17" s="102"/>
      <c r="IX17" s="102"/>
      <c r="IY17" s="102"/>
      <c r="IZ17" s="102"/>
      <c r="JA17" s="102"/>
    </row>
    <row r="18" spans="1:261" s="19" customFormat="1" ht="49.5" customHeight="1" x14ac:dyDescent="0.5">
      <c r="A18" s="79"/>
      <c r="B18" s="51"/>
      <c r="C18" s="51"/>
      <c r="D18" s="52"/>
      <c r="E18" s="53"/>
      <c r="F18" s="52"/>
      <c r="G18" s="54"/>
      <c r="H18" s="52"/>
      <c r="I18" s="53"/>
      <c r="J18" s="52"/>
      <c r="K18" s="53"/>
      <c r="L18" s="52"/>
      <c r="M18" s="17"/>
      <c r="N18" s="17"/>
      <c r="O18" s="17"/>
      <c r="P18" s="17"/>
      <c r="Q18" s="18"/>
      <c r="R18" s="17"/>
      <c r="S18" s="17"/>
      <c r="T18" s="78"/>
      <c r="U18" s="78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49.5" customHeight="1" x14ac:dyDescent="0.25">
      <c r="A19" s="79"/>
      <c r="B19" s="51"/>
      <c r="C19" s="51"/>
      <c r="D19" s="52"/>
      <c r="E19" s="53"/>
      <c r="F19" s="52"/>
      <c r="G19" s="54"/>
      <c r="H19" s="52"/>
      <c r="I19" s="53"/>
      <c r="J19" s="52"/>
      <c r="K19" s="53"/>
      <c r="L19" s="52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24" customFormat="1" ht="49.5" customHeight="1" x14ac:dyDescent="0.25">
      <c r="A20" s="79"/>
      <c r="B20" s="51"/>
      <c r="C20" s="51"/>
      <c r="D20" s="52"/>
      <c r="E20" s="53"/>
      <c r="F20" s="52"/>
      <c r="G20" s="54"/>
      <c r="H20" s="52"/>
      <c r="I20" s="53"/>
      <c r="J20" s="52"/>
      <c r="K20" s="53"/>
      <c r="L20" s="52"/>
      <c r="M20" s="21"/>
      <c r="N20" s="21"/>
      <c r="O20" s="21"/>
      <c r="P20" s="21"/>
      <c r="Q20" s="22"/>
      <c r="R20" s="21"/>
      <c r="S20" s="21"/>
      <c r="T20" s="23"/>
      <c r="U20" s="23"/>
      <c r="X20" s="25"/>
      <c r="Y20" s="25"/>
      <c r="Z20" s="25"/>
      <c r="AA20" s="2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</row>
    <row r="21" spans="1:261" s="19" customFormat="1" ht="39" customHeight="1" x14ac:dyDescent="0.5">
      <c r="A21" s="61"/>
      <c r="B21" s="62"/>
      <c r="C21" s="51"/>
      <c r="D21" s="52"/>
      <c r="E21" s="53"/>
      <c r="F21" s="52"/>
      <c r="G21" s="54"/>
      <c r="H21" s="52"/>
      <c r="I21" s="53"/>
      <c r="J21" s="52"/>
      <c r="K21" s="53"/>
      <c r="L21" s="52"/>
      <c r="M21" s="17"/>
      <c r="N21" s="17"/>
      <c r="O21" s="17"/>
      <c r="P21" s="17"/>
      <c r="Q21" s="18"/>
      <c r="R21" s="17"/>
      <c r="S21" s="17"/>
      <c r="T21" s="108"/>
      <c r="U21" s="108"/>
      <c r="X21" s="17"/>
      <c r="Y21" s="17"/>
      <c r="Z21" s="17"/>
      <c r="AA21" s="17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</row>
    <row r="22" spans="1:261" s="24" customFormat="1" ht="39" customHeight="1" x14ac:dyDescent="0.5">
      <c r="A22" s="140" t="s">
        <v>21</v>
      </c>
      <c r="B22" s="140"/>
      <c r="C22" s="140"/>
      <c r="D22" s="140"/>
      <c r="E22" s="53"/>
      <c r="F22" s="52"/>
      <c r="G22" s="54"/>
      <c r="H22" s="52"/>
      <c r="I22" s="53"/>
      <c r="J22" s="52"/>
      <c r="K22" s="53"/>
      <c r="L22" s="52"/>
      <c r="M22" s="21"/>
      <c r="N22" s="21"/>
      <c r="O22" s="21"/>
      <c r="P22" s="21"/>
      <c r="Q22" s="22"/>
      <c r="R22" s="21"/>
      <c r="S22" s="21"/>
      <c r="T22" s="23"/>
      <c r="U22" s="23"/>
      <c r="X22" s="25"/>
      <c r="Y22" s="25"/>
      <c r="Z22" s="25"/>
      <c r="AA22" s="2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</row>
    <row r="23" spans="1:261" s="16" customFormat="1" ht="28.5" x14ac:dyDescent="0.25">
      <c r="A23" s="63" t="s">
        <v>31</v>
      </c>
      <c r="B23" s="64"/>
      <c r="C23" s="64"/>
      <c r="D23" s="64"/>
      <c r="E23" s="64"/>
      <c r="F23"/>
      <c r="G23"/>
      <c r="H23" s="5"/>
      <c r="I23" s="5"/>
      <c r="J23" s="5"/>
      <c r="K23" s="5"/>
      <c r="L23" s="5"/>
      <c r="M23" s="65"/>
      <c r="N23" s="5"/>
      <c r="O23" s="66"/>
      <c r="P23" s="66"/>
      <c r="Q23" s="66"/>
    </row>
    <row r="24" spans="1:261" s="16" customFormat="1" ht="28.5" x14ac:dyDescent="0.25">
      <c r="A24" s="67" t="s">
        <v>32</v>
      </c>
      <c r="B24" s="68"/>
      <c r="C24"/>
      <c r="D24"/>
      <c r="E24" s="64"/>
      <c r="F24"/>
      <c r="G24"/>
      <c r="H24" s="5"/>
      <c r="I24" s="5"/>
      <c r="J24" s="5"/>
      <c r="K24" s="5"/>
      <c r="L24" s="5"/>
      <c r="M24" s="65"/>
      <c r="N24" s="5"/>
      <c r="O24" s="66"/>
      <c r="P24" s="66"/>
      <c r="Q24" s="66"/>
    </row>
    <row r="25" spans="1:261" s="16" customFormat="1" ht="28.5" x14ac:dyDescent="0.25">
      <c r="A25" s="67" t="s">
        <v>33</v>
      </c>
      <c r="B25" s="68"/>
      <c r="C25" s="68"/>
      <c r="D25" s="68"/>
      <c r="E25" s="68"/>
      <c r="F25"/>
      <c r="G25"/>
      <c r="H25"/>
      <c r="I25" s="5"/>
      <c r="J25" s="5"/>
      <c r="K25" s="5"/>
      <c r="L25" s="5"/>
      <c r="M25" s="65"/>
      <c r="N25" s="5"/>
      <c r="O25" s="66"/>
      <c r="P25" s="66"/>
      <c r="Q25" s="66"/>
    </row>
    <row r="26" spans="1:261" s="24" customFormat="1" ht="36.75" customHeight="1" thickBot="1" x14ac:dyDescent="0.3">
      <c r="A26" s="26" t="s">
        <v>11</v>
      </c>
      <c r="B26" s="141" t="s">
        <v>12</v>
      </c>
      <c r="C26" s="142"/>
      <c r="D26" s="143"/>
      <c r="E26" s="141" t="s">
        <v>13</v>
      </c>
      <c r="F26" s="142"/>
      <c r="G26" s="142"/>
      <c r="H26" s="142"/>
      <c r="I26" s="142"/>
      <c r="J26" s="142"/>
      <c r="K26" s="142"/>
      <c r="L26" s="143"/>
      <c r="M26" s="6"/>
      <c r="N26" s="40"/>
      <c r="O26" s="21"/>
      <c r="P26" s="21"/>
      <c r="Q26" s="22"/>
      <c r="R26" s="21"/>
      <c r="S26" s="21"/>
      <c r="T26" s="23"/>
      <c r="U26" s="23"/>
      <c r="X26" s="25"/>
      <c r="Y26" s="25"/>
      <c r="Z26" s="25"/>
      <c r="AA26" s="2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</row>
    <row r="27" spans="1:261" s="24" customFormat="1" ht="36" customHeight="1" thickTop="1" x14ac:dyDescent="0.25">
      <c r="A27" s="132" t="s">
        <v>14</v>
      </c>
      <c r="B27" s="134" t="s">
        <v>15</v>
      </c>
      <c r="C27" s="135"/>
      <c r="D27" s="136"/>
      <c r="E27" s="27" t="s">
        <v>16</v>
      </c>
      <c r="F27" s="28"/>
      <c r="G27" s="29"/>
      <c r="H27" s="29"/>
      <c r="I27" s="29"/>
      <c r="J27" s="30"/>
      <c r="K27" s="31"/>
      <c r="L27" s="32" t="s">
        <v>17</v>
      </c>
      <c r="M27" s="6"/>
      <c r="N27" s="39"/>
      <c r="O27" s="21"/>
      <c r="P27" s="21"/>
      <c r="Q27" s="22"/>
      <c r="R27" s="21"/>
      <c r="S27" s="21"/>
      <c r="T27" s="23"/>
      <c r="U27" s="23"/>
      <c r="X27" s="25"/>
      <c r="Y27" s="25"/>
      <c r="Z27" s="25"/>
      <c r="AA27" s="2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</row>
    <row r="28" spans="1:261" ht="36" customHeight="1" x14ac:dyDescent="0.25">
      <c r="A28" s="133"/>
      <c r="B28" s="137"/>
      <c r="C28" s="138"/>
      <c r="D28" s="139"/>
      <c r="E28" s="33" t="s">
        <v>18</v>
      </c>
      <c r="F28" s="34"/>
      <c r="G28" s="35"/>
      <c r="H28" s="35"/>
      <c r="I28" s="35"/>
      <c r="J28" s="36"/>
      <c r="K28" s="37"/>
      <c r="L28" s="38"/>
    </row>
    <row r="29" spans="1:261" ht="36" customHeight="1" x14ac:dyDescent="0.15">
      <c r="A29" s="144" t="s">
        <v>27</v>
      </c>
      <c r="B29" s="146" t="s">
        <v>23</v>
      </c>
      <c r="C29" s="147"/>
      <c r="D29" s="148"/>
      <c r="E29" s="44" t="s">
        <v>24</v>
      </c>
      <c r="F29" s="45"/>
      <c r="G29" s="45"/>
      <c r="H29" s="45"/>
      <c r="I29" s="45"/>
      <c r="J29" s="121" t="s">
        <v>26</v>
      </c>
      <c r="K29" s="121"/>
      <c r="L29" s="122"/>
    </row>
    <row r="30" spans="1:261" ht="36" customHeight="1" x14ac:dyDescent="0.15">
      <c r="A30" s="145"/>
      <c r="B30" s="149"/>
      <c r="C30" s="150"/>
      <c r="D30" s="151"/>
      <c r="E30" s="46" t="s">
        <v>25</v>
      </c>
      <c r="F30" s="47"/>
      <c r="G30" s="47"/>
      <c r="H30" s="47"/>
      <c r="I30" s="47"/>
      <c r="J30" s="47"/>
      <c r="K30" s="47"/>
      <c r="L30" s="48"/>
    </row>
    <row r="31" spans="1:261" ht="37.5" customHeight="1" x14ac:dyDescent="0.15">
      <c r="A31" s="69" t="s">
        <v>34</v>
      </c>
      <c r="B31" s="70"/>
      <c r="C31" s="70"/>
      <c r="D31" s="70"/>
      <c r="E31" s="70"/>
      <c r="F31" s="70"/>
      <c r="G31" s="70"/>
      <c r="H31" s="70"/>
      <c r="I31" s="71"/>
      <c r="J31" s="72"/>
      <c r="K31" s="73"/>
      <c r="L31" s="72"/>
      <c r="M31" s="72"/>
      <c r="N31" s="74"/>
      <c r="O31" s="75"/>
      <c r="P31" s="75"/>
      <c r="Q31" s="75"/>
      <c r="R31" s="75"/>
      <c r="S31" s="75"/>
    </row>
    <row r="32" spans="1:261" ht="37.5" customHeight="1" x14ac:dyDescent="0.15">
      <c r="A32" s="69" t="s">
        <v>35</v>
      </c>
      <c r="B32" s="70"/>
      <c r="C32" s="70"/>
      <c r="D32" s="70"/>
      <c r="E32" s="70"/>
      <c r="F32" s="70"/>
      <c r="G32" s="70"/>
      <c r="H32" s="70"/>
      <c r="I32" s="71"/>
      <c r="J32" s="72"/>
      <c r="K32" s="73"/>
      <c r="L32" s="72"/>
      <c r="M32" s="72"/>
      <c r="N32" s="74"/>
      <c r="O32" s="75"/>
      <c r="P32" s="75"/>
      <c r="Q32" s="75"/>
      <c r="R32" s="75"/>
      <c r="S32" s="75"/>
    </row>
    <row r="33" spans="1:32" ht="37.5" customHeight="1" x14ac:dyDescent="0.15">
      <c r="A33" s="69" t="s">
        <v>36</v>
      </c>
      <c r="B33" s="70"/>
      <c r="C33" s="70"/>
      <c r="D33" s="70"/>
      <c r="E33" s="70"/>
      <c r="F33" s="70"/>
      <c r="G33" s="70"/>
      <c r="H33" s="70"/>
      <c r="I33" s="71"/>
      <c r="J33" s="72"/>
      <c r="K33" s="73"/>
      <c r="L33" s="72"/>
      <c r="M33" s="72"/>
      <c r="N33" s="74"/>
      <c r="O33" s="75"/>
      <c r="P33" s="75"/>
      <c r="Q33" s="75"/>
      <c r="R33" s="75"/>
      <c r="S33" s="75"/>
    </row>
    <row r="34" spans="1:32" ht="44.25" customHeight="1" x14ac:dyDescent="0.15"/>
    <row r="35" spans="1:32" s="5" customFormat="1" ht="81" customHeight="1" x14ac:dyDescent="0.25">
      <c r="A35" s="1" t="s">
        <v>19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19" t="s">
        <v>20</v>
      </c>
      <c r="N35" s="119"/>
      <c r="O35" s="119"/>
      <c r="P35" s="119"/>
      <c r="Q35" s="119"/>
      <c r="R35" s="3"/>
      <c r="S35" s="3"/>
      <c r="T35" s="4"/>
    </row>
    <row r="36" spans="1:32" ht="39.75" customHeight="1" x14ac:dyDescent="0.15"/>
    <row r="37" spans="1:32" ht="52.5" customHeight="1" x14ac:dyDescent="0.15">
      <c r="O37" s="11" t="s">
        <v>0</v>
      </c>
      <c r="P37" s="109">
        <f>P3</f>
        <v>46176</v>
      </c>
      <c r="Q37" s="109"/>
      <c r="R37" s="41" t="s">
        <v>22</v>
      </c>
    </row>
    <row r="40" spans="1:32" ht="37.5" x14ac:dyDescent="0.15">
      <c r="A40" s="12" t="s">
        <v>1</v>
      </c>
    </row>
    <row r="41" spans="1:32" ht="35.25" x14ac:dyDescent="0.15">
      <c r="A41" s="152" t="s">
        <v>2</v>
      </c>
      <c r="B41" s="154" t="s">
        <v>3</v>
      </c>
      <c r="C41" s="156" t="s">
        <v>4</v>
      </c>
      <c r="D41" s="157"/>
      <c r="E41" s="157"/>
      <c r="F41" s="158"/>
      <c r="G41" s="159" t="s">
        <v>5</v>
      </c>
      <c r="H41" s="160"/>
      <c r="I41" s="156" t="s">
        <v>6</v>
      </c>
      <c r="J41" s="158"/>
      <c r="K41" s="159" t="s">
        <v>5</v>
      </c>
      <c r="L41" s="161"/>
    </row>
    <row r="42" spans="1:32" ht="27" customHeight="1" x14ac:dyDescent="0.15">
      <c r="A42" s="153"/>
      <c r="B42" s="155"/>
      <c r="C42" s="162" t="s">
        <v>7</v>
      </c>
      <c r="D42" s="163"/>
      <c r="E42" s="162" t="s">
        <v>8</v>
      </c>
      <c r="F42" s="163"/>
      <c r="G42" s="162" t="s">
        <v>8</v>
      </c>
      <c r="H42" s="163"/>
      <c r="I42" s="162" t="s">
        <v>8</v>
      </c>
      <c r="J42" s="163"/>
      <c r="K42" s="168" t="s">
        <v>29</v>
      </c>
      <c r="L42" s="169"/>
    </row>
    <row r="43" spans="1:32" ht="27" customHeight="1" x14ac:dyDescent="0.15">
      <c r="A43" s="153"/>
      <c r="B43" s="155"/>
      <c r="C43" s="164"/>
      <c r="D43" s="165"/>
      <c r="E43" s="164"/>
      <c r="F43" s="165"/>
      <c r="G43" s="164"/>
      <c r="H43" s="165"/>
      <c r="I43" s="164"/>
      <c r="J43" s="165"/>
      <c r="K43" s="170"/>
      <c r="L43" s="171"/>
    </row>
    <row r="44" spans="1:32" ht="27" customHeight="1" x14ac:dyDescent="0.15">
      <c r="A44" s="153"/>
      <c r="B44" s="155"/>
      <c r="C44" s="166"/>
      <c r="D44" s="167"/>
      <c r="E44" s="166"/>
      <c r="F44" s="167"/>
      <c r="G44" s="166"/>
      <c r="H44" s="167"/>
      <c r="I44" s="166"/>
      <c r="J44" s="167"/>
      <c r="K44" s="172"/>
      <c r="L44" s="173"/>
    </row>
    <row r="45" spans="1:32" ht="35.25" x14ac:dyDescent="0.15">
      <c r="A45" s="153"/>
      <c r="B45" s="155"/>
      <c r="C45" s="49"/>
      <c r="D45" s="49"/>
      <c r="E45" s="49"/>
      <c r="F45" s="49"/>
      <c r="G45" s="128"/>
      <c r="H45" s="129"/>
      <c r="I45" s="128" t="s">
        <v>10</v>
      </c>
      <c r="J45" s="129"/>
      <c r="K45" s="130" t="s">
        <v>38</v>
      </c>
      <c r="L45" s="131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 t="s">
        <v>42</v>
      </c>
      <c r="AD45" s="80"/>
      <c r="AE45" s="80" t="s">
        <v>43</v>
      </c>
      <c r="AF45" s="80"/>
    </row>
    <row r="46" spans="1:32" ht="52.5" customHeight="1" x14ac:dyDescent="0.15">
      <c r="A46" s="94" t="str">
        <f t="shared" ref="A46:A49" si="38">IF(AND(D46="木",F46="木"),AE46,"★"&amp;AE46)</f>
        <v>GSL MAREN</v>
      </c>
      <c r="B46" s="92" t="str">
        <f t="shared" ref="B46:B49" si="39">T46</f>
        <v>029S</v>
      </c>
      <c r="C46" s="90">
        <f t="shared" ref="C46:C49" si="40">U46</f>
        <v>46177</v>
      </c>
      <c r="D46" s="93" t="str">
        <f t="shared" ref="D46:D49" si="41">TEXT(C46,"aaa")</f>
        <v>木</v>
      </c>
      <c r="E46" s="90">
        <f t="shared" ref="E46:E49" si="42">V46</f>
        <v>46177</v>
      </c>
      <c r="F46" s="93" t="str">
        <f t="shared" ref="F46:F49" si="43">TEXT(E46,"aaa")</f>
        <v>木</v>
      </c>
      <c r="G46" s="90">
        <f t="shared" ref="G46:G49" si="44">W46</f>
        <v>46180</v>
      </c>
      <c r="H46" s="93" t="str">
        <f t="shared" ref="H46:H49" si="45">TEXT(G46,"aaa")</f>
        <v>日</v>
      </c>
      <c r="I46" s="95">
        <f t="shared" ref="I46:I49" si="46">X46</f>
        <v>46181</v>
      </c>
      <c r="J46" s="93" t="str">
        <f t="shared" ref="J46:J49" si="47">TEXT(I46,"aaa")</f>
        <v>月</v>
      </c>
      <c r="K46" s="91">
        <f t="shared" ref="K46:K49" si="48">Z46</f>
        <v>46190</v>
      </c>
      <c r="L46" s="85" t="str">
        <f t="shared" ref="L46:L49" si="49">TEXT(K46,"aaa")</f>
        <v>水</v>
      </c>
      <c r="S46" s="182" t="s">
        <v>30</v>
      </c>
      <c r="T46" s="180" t="s">
        <v>54</v>
      </c>
      <c r="U46" s="183">
        <v>46177</v>
      </c>
      <c r="V46" s="183">
        <v>46177</v>
      </c>
      <c r="W46" s="183">
        <v>46180</v>
      </c>
      <c r="X46" s="183">
        <v>46181</v>
      </c>
      <c r="Y46" s="180" t="s">
        <v>44</v>
      </c>
      <c r="Z46" s="183">
        <v>46190</v>
      </c>
      <c r="AA46" s="180" t="s">
        <v>45</v>
      </c>
      <c r="AC46" s="106" t="s">
        <v>30</v>
      </c>
      <c r="AE46" s="81" t="str">
        <f t="shared" ref="AE46:AE49" si="50">IF(S46=AC46,S46,"※"&amp;S46)</f>
        <v>GSL MAREN</v>
      </c>
    </row>
    <row r="47" spans="1:32" ht="52.5" customHeight="1" x14ac:dyDescent="0.15">
      <c r="A47" s="76" t="str">
        <f t="shared" si="38"/>
        <v>MORESBY CHIEF</v>
      </c>
      <c r="B47" s="55" t="str">
        <f t="shared" si="39"/>
        <v>020S</v>
      </c>
      <c r="C47" s="89">
        <f t="shared" si="40"/>
        <v>46184</v>
      </c>
      <c r="D47" s="56" t="str">
        <f t="shared" si="41"/>
        <v>木</v>
      </c>
      <c r="E47" s="89">
        <f t="shared" si="42"/>
        <v>46184</v>
      </c>
      <c r="F47" s="56" t="str">
        <f t="shared" si="43"/>
        <v>木</v>
      </c>
      <c r="G47" s="89">
        <f t="shared" si="44"/>
        <v>46187</v>
      </c>
      <c r="H47" s="56" t="str">
        <f t="shared" si="45"/>
        <v>日</v>
      </c>
      <c r="I47" s="86">
        <f t="shared" si="46"/>
        <v>46188</v>
      </c>
      <c r="J47" s="56" t="str">
        <f t="shared" si="47"/>
        <v>月</v>
      </c>
      <c r="K47" s="88">
        <f t="shared" si="48"/>
        <v>46197</v>
      </c>
      <c r="L47" s="57" t="str">
        <f t="shared" si="49"/>
        <v>水</v>
      </c>
      <c r="S47" s="185" t="s">
        <v>39</v>
      </c>
      <c r="T47" s="181" t="s">
        <v>55</v>
      </c>
      <c r="U47" s="184">
        <v>46184</v>
      </c>
      <c r="V47" s="184">
        <v>46184</v>
      </c>
      <c r="W47" s="184">
        <v>46187</v>
      </c>
      <c r="X47" s="184">
        <v>46188</v>
      </c>
      <c r="Y47" s="181" t="s">
        <v>44</v>
      </c>
      <c r="Z47" s="184">
        <v>46197</v>
      </c>
      <c r="AA47" s="181" t="s">
        <v>45</v>
      </c>
      <c r="AC47" s="107" t="s">
        <v>39</v>
      </c>
      <c r="AE47" s="81" t="str">
        <f t="shared" si="50"/>
        <v>MORESBY CHIEF</v>
      </c>
    </row>
    <row r="48" spans="1:32" ht="52.5" customHeight="1" x14ac:dyDescent="0.15">
      <c r="A48" s="76" t="str">
        <f t="shared" si="38"/>
        <v>IRENES RAINBOW</v>
      </c>
      <c r="B48" s="55" t="str">
        <f t="shared" si="39"/>
        <v>032S</v>
      </c>
      <c r="C48" s="89">
        <f t="shared" si="40"/>
        <v>46191</v>
      </c>
      <c r="D48" s="56" t="str">
        <f t="shared" si="41"/>
        <v>木</v>
      </c>
      <c r="E48" s="89">
        <f t="shared" si="42"/>
        <v>46191</v>
      </c>
      <c r="F48" s="56" t="str">
        <f t="shared" si="43"/>
        <v>木</v>
      </c>
      <c r="G48" s="89">
        <f t="shared" si="44"/>
        <v>46194</v>
      </c>
      <c r="H48" s="56" t="str">
        <f t="shared" si="45"/>
        <v>日</v>
      </c>
      <c r="I48" s="86">
        <f t="shared" si="46"/>
        <v>46195</v>
      </c>
      <c r="J48" s="56" t="str">
        <f t="shared" si="47"/>
        <v>月</v>
      </c>
      <c r="K48" s="88">
        <f t="shared" si="48"/>
        <v>46204</v>
      </c>
      <c r="L48" s="57" t="str">
        <f t="shared" si="49"/>
        <v>水</v>
      </c>
      <c r="S48" s="182" t="s">
        <v>40</v>
      </c>
      <c r="T48" s="180" t="s">
        <v>56</v>
      </c>
      <c r="U48" s="183">
        <v>46191</v>
      </c>
      <c r="V48" s="183">
        <v>46191</v>
      </c>
      <c r="W48" s="183">
        <v>46194</v>
      </c>
      <c r="X48" s="183">
        <v>46195</v>
      </c>
      <c r="Y48" s="180" t="s">
        <v>44</v>
      </c>
      <c r="Z48" s="183">
        <v>46204</v>
      </c>
      <c r="AA48" s="180" t="s">
        <v>45</v>
      </c>
      <c r="AC48" s="106" t="s">
        <v>40</v>
      </c>
      <c r="AE48" s="81" t="str">
        <f t="shared" si="50"/>
        <v>IRENES RAINBOW</v>
      </c>
    </row>
    <row r="49" spans="1:31" ht="52.5" customHeight="1" x14ac:dyDescent="0.15">
      <c r="A49" s="76" t="str">
        <f t="shared" si="38"/>
        <v>BRIGHT TSUBAKI</v>
      </c>
      <c r="B49" s="55" t="str">
        <f t="shared" si="39"/>
        <v>032S</v>
      </c>
      <c r="C49" s="89">
        <f t="shared" si="40"/>
        <v>46198</v>
      </c>
      <c r="D49" s="56" t="str">
        <f t="shared" si="41"/>
        <v>木</v>
      </c>
      <c r="E49" s="89">
        <f t="shared" si="42"/>
        <v>46198</v>
      </c>
      <c r="F49" s="56" t="str">
        <f t="shared" si="43"/>
        <v>木</v>
      </c>
      <c r="G49" s="89">
        <f t="shared" si="44"/>
        <v>46201</v>
      </c>
      <c r="H49" s="56" t="str">
        <f t="shared" si="45"/>
        <v>日</v>
      </c>
      <c r="I49" s="86">
        <f t="shared" si="46"/>
        <v>46202</v>
      </c>
      <c r="J49" s="56" t="str">
        <f t="shared" si="47"/>
        <v>月</v>
      </c>
      <c r="K49" s="88">
        <f t="shared" si="48"/>
        <v>46211</v>
      </c>
      <c r="L49" s="57" t="str">
        <f t="shared" si="49"/>
        <v>水</v>
      </c>
      <c r="S49" s="185" t="s">
        <v>41</v>
      </c>
      <c r="T49" s="181" t="s">
        <v>56</v>
      </c>
      <c r="U49" s="184">
        <v>46198</v>
      </c>
      <c r="V49" s="184">
        <v>46198</v>
      </c>
      <c r="W49" s="184">
        <v>46201</v>
      </c>
      <c r="X49" s="184">
        <v>46202</v>
      </c>
      <c r="Y49" s="181" t="s">
        <v>44</v>
      </c>
      <c r="Z49" s="184">
        <v>46211</v>
      </c>
      <c r="AA49" s="181" t="s">
        <v>45</v>
      </c>
      <c r="AC49" s="105" t="s">
        <v>41</v>
      </c>
      <c r="AE49" s="99" t="str">
        <f t="shared" si="50"/>
        <v>BRIGHT TSUBAKI</v>
      </c>
    </row>
    <row r="50" spans="1:31" ht="52.5" customHeight="1" x14ac:dyDescent="0.15">
      <c r="A50" s="76" t="str">
        <f t="shared" ref="A46:A51" si="51">IF(AND(D50="木",F50="木"),AE50,"★"&amp;AE50)</f>
        <v>GSL MAREN</v>
      </c>
      <c r="B50" s="55" t="str">
        <f t="shared" ref="B46:B51" si="52">T50</f>
        <v>030S</v>
      </c>
      <c r="C50" s="89">
        <f t="shared" ref="C46:C51" si="53">U50</f>
        <v>46205</v>
      </c>
      <c r="D50" s="56" t="str">
        <f t="shared" ref="D46:D51" si="54">TEXT(C50,"aaa")</f>
        <v>木</v>
      </c>
      <c r="E50" s="89">
        <f t="shared" ref="E46:E51" si="55">V50</f>
        <v>46205</v>
      </c>
      <c r="F50" s="56" t="str">
        <f t="shared" ref="F46:F51" si="56">TEXT(E50,"aaa")</f>
        <v>木</v>
      </c>
      <c r="G50" s="89">
        <f t="shared" ref="G46:G51" si="57">W50</f>
        <v>46208</v>
      </c>
      <c r="H50" s="56" t="str">
        <f t="shared" ref="H46:H51" si="58">TEXT(G50,"aaa")</f>
        <v>日</v>
      </c>
      <c r="I50" s="86">
        <f t="shared" ref="I46:I51" si="59">X50</f>
        <v>46209</v>
      </c>
      <c r="J50" s="56" t="str">
        <f t="shared" ref="J46:J51" si="60">TEXT(I50,"aaa")</f>
        <v>月</v>
      </c>
      <c r="K50" s="88">
        <f t="shared" ref="K46:K51" si="61">Z50</f>
        <v>46218</v>
      </c>
      <c r="L50" s="57" t="str">
        <f t="shared" ref="L46:L51" si="62">TEXT(K50,"aaa")</f>
        <v>水</v>
      </c>
      <c r="S50" s="198" t="s">
        <v>30</v>
      </c>
      <c r="T50" s="195" t="s">
        <v>62</v>
      </c>
      <c r="U50" s="200">
        <v>46205</v>
      </c>
      <c r="V50" s="200">
        <v>46205</v>
      </c>
      <c r="W50" s="200">
        <v>46208</v>
      </c>
      <c r="X50" s="200">
        <v>46209</v>
      </c>
      <c r="Y50" s="195" t="s">
        <v>44</v>
      </c>
      <c r="Z50" s="200">
        <v>46218</v>
      </c>
      <c r="AA50" s="195" t="s">
        <v>45</v>
      </c>
      <c r="AC50" s="198" t="s">
        <v>30</v>
      </c>
      <c r="AE50" s="81" t="str">
        <f t="shared" ref="AE46:AE53" si="63">IF(S50=AC50,S50,"※"&amp;S50)</f>
        <v>GSL MAREN</v>
      </c>
    </row>
    <row r="51" spans="1:31" ht="52.5" customHeight="1" x14ac:dyDescent="0.15">
      <c r="A51" s="76" t="str">
        <f t="shared" si="51"/>
        <v>MORESBY CHIEF</v>
      </c>
      <c r="B51" s="55" t="str">
        <f t="shared" si="52"/>
        <v>021S</v>
      </c>
      <c r="C51" s="89">
        <f t="shared" si="53"/>
        <v>46212</v>
      </c>
      <c r="D51" s="56" t="str">
        <f t="shared" si="54"/>
        <v>木</v>
      </c>
      <c r="E51" s="89">
        <f t="shared" si="55"/>
        <v>46212</v>
      </c>
      <c r="F51" s="56" t="str">
        <f t="shared" si="56"/>
        <v>木</v>
      </c>
      <c r="G51" s="89">
        <f t="shared" si="57"/>
        <v>46215</v>
      </c>
      <c r="H51" s="56" t="str">
        <f t="shared" si="58"/>
        <v>日</v>
      </c>
      <c r="I51" s="86">
        <f t="shared" si="59"/>
        <v>46216</v>
      </c>
      <c r="J51" s="56" t="str">
        <f t="shared" si="60"/>
        <v>月</v>
      </c>
      <c r="K51" s="88">
        <f t="shared" si="61"/>
        <v>46225</v>
      </c>
      <c r="L51" s="57" t="str">
        <f t="shared" si="62"/>
        <v>水</v>
      </c>
      <c r="S51" s="199" t="s">
        <v>39</v>
      </c>
      <c r="T51" s="196" t="s">
        <v>63</v>
      </c>
      <c r="U51" s="201">
        <v>46212</v>
      </c>
      <c r="V51" s="201">
        <v>46212</v>
      </c>
      <c r="W51" s="201">
        <v>46215</v>
      </c>
      <c r="X51" s="201">
        <v>46216</v>
      </c>
      <c r="Y51" s="196" t="s">
        <v>44</v>
      </c>
      <c r="Z51" s="201">
        <v>46225</v>
      </c>
      <c r="AA51" s="196" t="s">
        <v>45</v>
      </c>
      <c r="AC51" s="199" t="s">
        <v>39</v>
      </c>
      <c r="AE51" s="99" t="str">
        <f t="shared" si="63"/>
        <v>MORESBY CHIEF</v>
      </c>
    </row>
    <row r="52" spans="1:31" s="104" customFormat="1" ht="52.5" customHeight="1" x14ac:dyDescent="0.15">
      <c r="A52" s="76" t="str">
        <f t="shared" ref="A52:A53" si="64">IF(AND(D52="木",F52="木"),AE52,"★"&amp;AE52)</f>
        <v>IRENES RAINBOW</v>
      </c>
      <c r="B52" s="55" t="str">
        <f t="shared" ref="B52:B53" si="65">T52</f>
        <v>033S</v>
      </c>
      <c r="C52" s="89">
        <f t="shared" ref="C52:C53" si="66">U52</f>
        <v>46219</v>
      </c>
      <c r="D52" s="56" t="str">
        <f t="shared" ref="D52:D53" si="67">TEXT(C52,"aaa")</f>
        <v>木</v>
      </c>
      <c r="E52" s="89">
        <f t="shared" ref="E52:E53" si="68">V52</f>
        <v>46219</v>
      </c>
      <c r="F52" s="56" t="str">
        <f t="shared" ref="F52:F53" si="69">TEXT(E52,"aaa")</f>
        <v>木</v>
      </c>
      <c r="G52" s="89">
        <f t="shared" ref="G52:G53" si="70">W52</f>
        <v>46222</v>
      </c>
      <c r="H52" s="56" t="str">
        <f t="shared" ref="H52:H53" si="71">TEXT(G52,"aaa")</f>
        <v>日</v>
      </c>
      <c r="I52" s="86">
        <f t="shared" ref="I52:I53" si="72">X52</f>
        <v>46223</v>
      </c>
      <c r="J52" s="56" t="str">
        <f t="shared" ref="J52:J53" si="73">TEXT(I52,"aaa")</f>
        <v>月</v>
      </c>
      <c r="K52" s="88">
        <f t="shared" ref="K52:K53" si="74">Z52</f>
        <v>46232</v>
      </c>
      <c r="L52" s="57" t="str">
        <f t="shared" ref="L52:L53" si="75">TEXT(K52,"aaa")</f>
        <v>水</v>
      </c>
      <c r="S52" s="203" t="s">
        <v>40</v>
      </c>
      <c r="T52" s="197" t="s">
        <v>64</v>
      </c>
      <c r="U52" s="202">
        <v>46219</v>
      </c>
      <c r="V52" s="202">
        <v>46219</v>
      </c>
      <c r="W52" s="202">
        <v>46222</v>
      </c>
      <c r="X52" s="202">
        <v>46223</v>
      </c>
      <c r="Y52" s="197" t="s">
        <v>44</v>
      </c>
      <c r="Z52" s="202">
        <v>46232</v>
      </c>
      <c r="AA52" s="197" t="s">
        <v>45</v>
      </c>
      <c r="AC52" s="203" t="s">
        <v>40</v>
      </c>
      <c r="AE52" s="99" t="str">
        <f t="shared" si="63"/>
        <v>IRENES RAINBOW</v>
      </c>
    </row>
    <row r="53" spans="1:31" s="104" customFormat="1" ht="52.5" customHeight="1" x14ac:dyDescent="0.15">
      <c r="A53" s="77" t="str">
        <f t="shared" si="64"/>
        <v>BRIGHT TSUBAKI</v>
      </c>
      <c r="B53" s="58" t="str">
        <f t="shared" si="65"/>
        <v>033S</v>
      </c>
      <c r="C53" s="87">
        <f t="shared" si="66"/>
        <v>46226</v>
      </c>
      <c r="D53" s="59" t="str">
        <f t="shared" si="67"/>
        <v>木</v>
      </c>
      <c r="E53" s="87">
        <f t="shared" si="68"/>
        <v>46226</v>
      </c>
      <c r="F53" s="59" t="str">
        <f t="shared" si="69"/>
        <v>木</v>
      </c>
      <c r="G53" s="87">
        <f t="shared" si="70"/>
        <v>46229</v>
      </c>
      <c r="H53" s="59" t="str">
        <f t="shared" si="71"/>
        <v>日</v>
      </c>
      <c r="I53" s="83">
        <f t="shared" si="72"/>
        <v>46230</v>
      </c>
      <c r="J53" s="59" t="str">
        <f t="shared" si="73"/>
        <v>月</v>
      </c>
      <c r="K53" s="84">
        <f t="shared" si="74"/>
        <v>46239</v>
      </c>
      <c r="L53" s="60" t="str">
        <f t="shared" si="75"/>
        <v>水</v>
      </c>
      <c r="S53" s="199" t="s">
        <v>41</v>
      </c>
      <c r="T53" s="196" t="s">
        <v>64</v>
      </c>
      <c r="U53" s="201">
        <v>46226</v>
      </c>
      <c r="V53" s="201">
        <v>46226</v>
      </c>
      <c r="W53" s="201">
        <v>46229</v>
      </c>
      <c r="X53" s="201">
        <v>46230</v>
      </c>
      <c r="Y53" s="196" t="s">
        <v>44</v>
      </c>
      <c r="Z53" s="201">
        <v>46239</v>
      </c>
      <c r="AA53" s="196" t="s">
        <v>45</v>
      </c>
      <c r="AC53" s="199" t="s">
        <v>41</v>
      </c>
      <c r="AE53" s="99" t="str">
        <f t="shared" si="63"/>
        <v>BRIGHT TSUBAKI</v>
      </c>
    </row>
    <row r="54" spans="1:31" ht="39.75" customHeight="1" x14ac:dyDescent="0.15">
      <c r="A54" s="79"/>
      <c r="B54" s="51"/>
      <c r="C54" s="51"/>
      <c r="D54" s="52"/>
      <c r="E54" s="53"/>
      <c r="F54" s="52"/>
      <c r="G54" s="54"/>
      <c r="H54" s="52"/>
      <c r="I54" s="53"/>
      <c r="J54" s="52"/>
      <c r="K54" s="53"/>
      <c r="L54" s="52"/>
    </row>
    <row r="55" spans="1:31" ht="39.75" customHeight="1" x14ac:dyDescent="0.15">
      <c r="A55" s="79"/>
      <c r="B55" s="51"/>
      <c r="C55" s="51"/>
      <c r="D55" s="52"/>
      <c r="E55" s="53"/>
      <c r="F55" s="52"/>
      <c r="G55" s="54"/>
      <c r="H55" s="52"/>
      <c r="I55" s="53"/>
      <c r="J55" s="52"/>
      <c r="K55" s="53"/>
      <c r="L55" s="52"/>
    </row>
    <row r="56" spans="1:31" ht="36" customHeight="1" x14ac:dyDescent="0.5">
      <c r="A56" s="140" t="s">
        <v>21</v>
      </c>
      <c r="B56" s="140"/>
      <c r="C56" s="140"/>
      <c r="D56" s="140"/>
    </row>
    <row r="57" spans="1:31" s="16" customFormat="1" ht="28.5" x14ac:dyDescent="0.25">
      <c r="A57" s="63" t="s">
        <v>31</v>
      </c>
      <c r="B57" s="64"/>
      <c r="C57" s="64"/>
      <c r="D57" s="64"/>
      <c r="E57" s="64"/>
      <c r="F57"/>
      <c r="G57"/>
      <c r="H57" s="5"/>
      <c r="I57" s="5"/>
      <c r="J57" s="5"/>
      <c r="K57" s="5"/>
      <c r="L57" s="5"/>
      <c r="M57" s="65"/>
      <c r="N57" s="5"/>
      <c r="O57" s="66"/>
      <c r="P57" s="66"/>
      <c r="Q57" s="66"/>
    </row>
    <row r="58" spans="1:31" s="16" customFormat="1" ht="28.5" x14ac:dyDescent="0.25">
      <c r="A58" s="67" t="s">
        <v>32</v>
      </c>
      <c r="B58" s="68"/>
      <c r="C58"/>
      <c r="D58"/>
      <c r="E58" s="64"/>
      <c r="F58"/>
      <c r="G58"/>
      <c r="H58" s="5"/>
      <c r="I58" s="5"/>
      <c r="J58" s="5"/>
      <c r="K58" s="5"/>
      <c r="L58" s="5"/>
      <c r="M58" s="65"/>
      <c r="N58" s="5"/>
      <c r="O58" s="66"/>
      <c r="P58" s="66"/>
      <c r="Q58" s="66"/>
    </row>
    <row r="59" spans="1:31" s="16" customFormat="1" ht="28.5" x14ac:dyDescent="0.25">
      <c r="A59" s="67" t="s">
        <v>33</v>
      </c>
      <c r="B59" s="68"/>
      <c r="C59" s="68"/>
      <c r="D59" s="68"/>
      <c r="E59" s="68"/>
      <c r="F59"/>
      <c r="G59"/>
      <c r="H59"/>
      <c r="I59" s="5"/>
      <c r="J59" s="5"/>
      <c r="K59" s="5"/>
      <c r="L59" s="5"/>
      <c r="M59" s="65"/>
      <c r="N59" s="5"/>
      <c r="O59" s="66"/>
      <c r="P59" s="66"/>
      <c r="Q59" s="66"/>
    </row>
    <row r="60" spans="1:31" ht="50.25" customHeight="1" x14ac:dyDescent="0.15"/>
    <row r="61" spans="1:31" ht="49.5" customHeight="1" thickBot="1" x14ac:dyDescent="0.2">
      <c r="A61" s="26" t="s">
        <v>11</v>
      </c>
      <c r="B61" s="141" t="s">
        <v>12</v>
      </c>
      <c r="C61" s="142"/>
      <c r="D61" s="143"/>
      <c r="E61" s="141" t="s">
        <v>13</v>
      </c>
      <c r="F61" s="142"/>
      <c r="G61" s="142"/>
      <c r="H61" s="142"/>
      <c r="I61" s="142"/>
      <c r="J61" s="142"/>
      <c r="K61" s="142"/>
      <c r="L61" s="143"/>
    </row>
    <row r="62" spans="1:31" ht="39.75" customHeight="1" thickTop="1" x14ac:dyDescent="0.25">
      <c r="A62" s="132" t="s">
        <v>14</v>
      </c>
      <c r="B62" s="134" t="s">
        <v>15</v>
      </c>
      <c r="C62" s="135"/>
      <c r="D62" s="136"/>
      <c r="E62" s="27" t="s">
        <v>16</v>
      </c>
      <c r="F62" s="28"/>
      <c r="G62" s="29"/>
      <c r="H62" s="29"/>
      <c r="I62" s="29"/>
      <c r="J62" s="30"/>
      <c r="K62" s="31"/>
      <c r="L62" s="32" t="s">
        <v>17</v>
      </c>
    </row>
    <row r="63" spans="1:31" ht="39.75" customHeight="1" x14ac:dyDescent="0.25">
      <c r="A63" s="133"/>
      <c r="B63" s="137"/>
      <c r="C63" s="138"/>
      <c r="D63" s="139"/>
      <c r="E63" s="33" t="s">
        <v>18</v>
      </c>
      <c r="F63" s="34"/>
      <c r="G63" s="35"/>
      <c r="H63" s="35"/>
      <c r="I63" s="35"/>
      <c r="J63" s="36"/>
      <c r="K63" s="37"/>
      <c r="L63" s="38"/>
    </row>
    <row r="64" spans="1:31" ht="39.75" customHeight="1" x14ac:dyDescent="0.15">
      <c r="A64" s="144" t="s">
        <v>27</v>
      </c>
      <c r="B64" s="146" t="s">
        <v>23</v>
      </c>
      <c r="C64" s="147"/>
      <c r="D64" s="148"/>
      <c r="E64" s="44" t="s">
        <v>24</v>
      </c>
      <c r="F64" s="45"/>
      <c r="G64" s="45"/>
      <c r="H64" s="45"/>
      <c r="I64" s="45"/>
      <c r="J64" s="121" t="s">
        <v>26</v>
      </c>
      <c r="K64" s="121"/>
      <c r="L64" s="122"/>
    </row>
    <row r="65" spans="1:19" ht="39.75" customHeight="1" x14ac:dyDescent="0.15">
      <c r="A65" s="145"/>
      <c r="B65" s="149"/>
      <c r="C65" s="150"/>
      <c r="D65" s="151"/>
      <c r="E65" s="46" t="s">
        <v>25</v>
      </c>
      <c r="F65" s="47"/>
      <c r="G65" s="47"/>
      <c r="H65" s="47"/>
      <c r="I65" s="47"/>
      <c r="J65" s="47"/>
      <c r="K65" s="47"/>
      <c r="L65" s="48"/>
    </row>
    <row r="66" spans="1:19" ht="60" customHeight="1" x14ac:dyDescent="0.15">
      <c r="A66" s="69" t="s">
        <v>34</v>
      </c>
      <c r="B66" s="70"/>
      <c r="C66" s="70"/>
      <c r="D66" s="70"/>
      <c r="E66" s="70"/>
      <c r="F66" s="70"/>
      <c r="G66" s="70"/>
      <c r="H66" s="70"/>
      <c r="I66" s="71"/>
      <c r="J66" s="72"/>
      <c r="K66" s="73"/>
      <c r="L66" s="72"/>
      <c r="M66" s="72"/>
      <c r="N66" s="74"/>
      <c r="O66" s="75"/>
      <c r="P66" s="75"/>
      <c r="Q66" s="75"/>
      <c r="R66" s="75"/>
      <c r="S66" s="75"/>
    </row>
    <row r="67" spans="1:19" ht="60" customHeight="1" x14ac:dyDescent="0.15">
      <c r="A67" s="69" t="s">
        <v>35</v>
      </c>
      <c r="B67" s="70"/>
      <c r="C67" s="70"/>
      <c r="D67" s="70"/>
      <c r="E67" s="70"/>
      <c r="F67" s="70"/>
      <c r="G67" s="70"/>
      <c r="H67" s="70"/>
      <c r="I67" s="71"/>
      <c r="J67" s="72"/>
      <c r="K67" s="73"/>
      <c r="L67" s="72"/>
      <c r="M67" s="72"/>
      <c r="N67" s="74"/>
      <c r="O67" s="75"/>
      <c r="P67" s="75"/>
      <c r="Q67" s="75"/>
      <c r="R67" s="75"/>
      <c r="S67" s="75"/>
    </row>
    <row r="68" spans="1:19" ht="60" customHeight="1" x14ac:dyDescent="0.15">
      <c r="A68" s="69" t="s">
        <v>36</v>
      </c>
      <c r="B68" s="70"/>
      <c r="C68" s="70"/>
      <c r="D68" s="70"/>
      <c r="E68" s="70"/>
      <c r="F68" s="70"/>
      <c r="G68" s="70"/>
      <c r="H68" s="70"/>
      <c r="I68" s="71"/>
      <c r="J68" s="72"/>
      <c r="K68" s="73"/>
      <c r="L68" s="72"/>
      <c r="M68" s="72"/>
      <c r="N68" s="74"/>
      <c r="O68" s="75"/>
      <c r="P68" s="75"/>
      <c r="Q68" s="75"/>
      <c r="R68" s="75"/>
      <c r="S68" s="75"/>
    </row>
    <row r="69" spans="1:19" ht="44.25" customHeight="1" x14ac:dyDescent="0.15"/>
    <row r="70" spans="1:19" ht="44.25" customHeight="1" x14ac:dyDescent="0.15"/>
    <row r="71" spans="1:19" ht="44.25" customHeight="1" x14ac:dyDescent="0.15"/>
    <row r="72" spans="1:19" ht="44.25" customHeight="1" x14ac:dyDescent="0.15"/>
    <row r="73" spans="1:19" ht="15.75" x14ac:dyDescent="0.15">
      <c r="E73" s="24"/>
      <c r="F73" s="24"/>
      <c r="G73" s="24"/>
      <c r="H73" s="24"/>
      <c r="I73" s="24"/>
      <c r="J73" s="24"/>
      <c r="K73" s="24"/>
      <c r="L73" s="24"/>
    </row>
    <row r="75" spans="1:19" ht="49.5" customHeight="1" x14ac:dyDescent="0.15"/>
    <row r="76" spans="1:19" ht="49.5" customHeight="1" x14ac:dyDescent="0.15"/>
    <row r="77" spans="1:19" ht="49.5" customHeight="1" x14ac:dyDescent="0.15"/>
    <row r="78" spans="1:19" ht="49.5" customHeight="1" x14ac:dyDescent="0.15"/>
  </sheetData>
  <mergeCells count="59">
    <mergeCell ref="A62:A63"/>
    <mergeCell ref="B62:D63"/>
    <mergeCell ref="A64:A65"/>
    <mergeCell ref="B64:D65"/>
    <mergeCell ref="J64:L64"/>
    <mergeCell ref="A56:D56"/>
    <mergeCell ref="B61:D61"/>
    <mergeCell ref="E61:L61"/>
    <mergeCell ref="M35:Q35"/>
    <mergeCell ref="A41:A45"/>
    <mergeCell ref="B41:B45"/>
    <mergeCell ref="C41:F41"/>
    <mergeCell ref="G41:H41"/>
    <mergeCell ref="I41:J41"/>
    <mergeCell ref="K41:L41"/>
    <mergeCell ref="C42:D44"/>
    <mergeCell ref="E42:F44"/>
    <mergeCell ref="G42:H44"/>
    <mergeCell ref="I42:J44"/>
    <mergeCell ref="K42:L44"/>
    <mergeCell ref="G45:H45"/>
    <mergeCell ref="I45:J45"/>
    <mergeCell ref="K45:L45"/>
    <mergeCell ref="A27:A28"/>
    <mergeCell ref="B27:D28"/>
    <mergeCell ref="A22:D22"/>
    <mergeCell ref="E26:L26"/>
    <mergeCell ref="B26:D26"/>
    <mergeCell ref="A29:A30"/>
    <mergeCell ref="B29:D30"/>
    <mergeCell ref="M1:Q1"/>
    <mergeCell ref="P3:Q3"/>
    <mergeCell ref="Q5:S5"/>
    <mergeCell ref="J29:L29"/>
    <mergeCell ref="O9:P9"/>
    <mergeCell ref="Q6:S6"/>
    <mergeCell ref="Q7:S7"/>
    <mergeCell ref="Q8:S8"/>
    <mergeCell ref="O5:P5"/>
    <mergeCell ref="K5:L5"/>
    <mergeCell ref="M5:N5"/>
    <mergeCell ref="O6:P8"/>
    <mergeCell ref="K6:L8"/>
    <mergeCell ref="M6:N8"/>
    <mergeCell ref="T21:U21"/>
    <mergeCell ref="P37:Q37"/>
    <mergeCell ref="K9:L9"/>
    <mergeCell ref="M9:N9"/>
    <mergeCell ref="A5:A9"/>
    <mergeCell ref="B5:B9"/>
    <mergeCell ref="C5:F5"/>
    <mergeCell ref="G5:H5"/>
    <mergeCell ref="I5:J5"/>
    <mergeCell ref="I9:J9"/>
    <mergeCell ref="C6:D8"/>
    <mergeCell ref="E6:F8"/>
    <mergeCell ref="G6:H8"/>
    <mergeCell ref="I6:J8"/>
    <mergeCell ref="G9:H9"/>
  </mergeCells>
  <phoneticPr fontId="4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34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2026-04-30T07:12:52Z</cp:lastPrinted>
  <dcterms:created xsi:type="dcterms:W3CDTF">2016-08-19T01:29:37Z</dcterms:created>
  <dcterms:modified xsi:type="dcterms:W3CDTF">2026-06-03T08:17:15Z</dcterms:modified>
</cp:coreProperties>
</file>