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CFB58A9-9A32-4CA9-924E-91050E7E6A3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7" l="1"/>
  <c r="O14" i="7"/>
  <c r="B14" i="7" s="1"/>
  <c r="A14" i="7"/>
  <c r="C14" i="7"/>
  <c r="D14" i="7"/>
  <c r="E14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<sst xmlns="http://schemas.openxmlformats.org/spreadsheetml/2006/main" count="46" uniqueCount="39">
  <si>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</si>
  <si>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</si>
  <si>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</si>
  <si>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</si>
  <si>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</si>
  <si>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</si>
  <si>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PKG</t>
    <phoneticPr fontId="2"/>
  </si>
  <si>
    <t>S</t>
    <phoneticPr fontId="2"/>
  </si>
  <si>
    <t>　        　　　IMPORT SCHEDULE ‐ ORIGIN : Port Klang</t>
    <phoneticPr fontId="2"/>
  </si>
  <si>
    <t>TBA/TBA 1</t>
  </si>
  <si>
    <t>TBA/TBA 2</t>
  </si>
  <si>
    <t>中部海運営業所
TEL：052-307-6910
FAX：052-307-6915</t>
    <phoneticPr fontId="2"/>
  </si>
  <si>
    <t>TBA/TBA 3</t>
  </si>
  <si>
    <t>TBA/TBA 4</t>
  </si>
  <si>
    <t>Mon 22nd Jun 2026/ 17:00:00 GMT+8</t>
  </si>
  <si>
    <t>Thu 2nd Jul 2026</t>
  </si>
  <si>
    <t>Mon 29th Jun 2026/ 17:00:00 GMT+8</t>
  </si>
  <si>
    <t>Thu 9th Jul 2026</t>
  </si>
  <si>
    <t>Mon 6th Jul 2026/ 17:00:00 GMT+8</t>
  </si>
  <si>
    <t>Thu 16th Jul 2026</t>
  </si>
  <si>
    <t>INTERASIA TRANSFORM/N022</t>
  </si>
  <si>
    <t>Mon 13th Jul 2026/ 17:00:00 GMT+8</t>
  </si>
  <si>
    <t>Thu 23rd Jul 2026</t>
  </si>
  <si>
    <t>WAN HAI 356/N042</t>
  </si>
  <si>
    <t>WAN HAI 335/N015</t>
  </si>
  <si>
    <t>WAN HAI 357/N037</t>
  </si>
  <si>
    <t>INTERASIA TRANSFORM/NS3</t>
  </si>
  <si>
    <t>Thu 30th Jul 2026</t>
  </si>
  <si>
    <t>Thu 6th Aug 2026</t>
  </si>
  <si>
    <t>Mon 20th Jul 2026/ 17:00:00 GMT+8</t>
  </si>
  <si>
    <t>Thu 13th Aug 2026</t>
  </si>
  <si>
    <t>Mon 27th Jul 2026/ 17:00:00 GMT+8</t>
  </si>
  <si>
    <t>Thu 20th Aug 2026</t>
  </si>
  <si>
    <t>Mon 3rd Aug 2026/ 17:00:00 GMT+8</t>
  </si>
  <si>
    <t>Thu 27th Aug 2026</t>
  </si>
  <si>
    <t>Mon 10th Aug 2026/ 17:00:00 GMT+8</t>
  </si>
  <si>
    <t>Thu 3rd Sep 2026</t>
  </si>
  <si>
    <t>Mon 17th Aug 2026/ 17:00:00 GMT+8</t>
  </si>
  <si>
    <t>Thu 10th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</si>
</sst>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56" fontId="21" fillId="0" borderId="5" xfId="0" applyNumberFormat="1" applyFont="1" applyFill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56" fontId="21" fillId="0" borderId="8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56" fontId="21" fillId="0" borderId="17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vertical="center" wrapText="1"/>
    </xf>
    <xf numFmtId="0" fontId="7" fillId="5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DCCA1BD-5C3F-498B-B75B-F6EC87361EC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 Klang, Malaysia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738191</xdr:colOff>
      <xdr:row>14</xdr:row>
      <xdr:rowOff>619125</xdr:rowOff>
    </xdr:from>
    <xdr:to>
      <xdr:col>5</xdr:col>
      <xdr:colOff>1619252</xdr:colOff>
      <xdr:row>17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91" y="11477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57642</xdr:colOff>
      <xdr:row>219</xdr:row>
      <xdr:rowOff>122237</xdr:rowOff>
    </xdr:from>
    <xdr:to>
      <xdr:col>43</xdr:col>
      <xdr:colOff>323302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J1" sqref="J1:O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25.8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8</v>
      </c>
      <c r="B1" s="19"/>
      <c r="C1" s="19"/>
      <c r="D1" s="19"/>
      <c r="E1" s="19"/>
      <c r="F1" s="44" t="s">
        <v>11</v>
      </c>
      <c r="G1" s="44"/>
      <c r="H1" s="4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46191</v>
      </c>
      <c r="F3" s="27" t="s">
        <v>7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5" t="s">
        <v>0</v>
      </c>
      <c r="B4" s="47" t="s">
        <v>5</v>
      </c>
      <c r="C4" s="47" t="s">
        <v>1</v>
      </c>
      <c r="D4" s="22" t="s">
        <v>6</v>
      </c>
      <c r="E4" s="23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6"/>
      <c r="B5" s="48"/>
      <c r="C5" s="48"/>
      <c r="D5" s="24" t="s">
        <v>2</v>
      </c>
      <c r="E5" s="25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0" t="str">
        <f>N6</f>
        <v>INTERASIA TRANSFORM</v>
      </c>
      <c r="B6" s="28" t="str">
        <f>O6</f>
        <v>N022</v>
      </c>
      <c r="C6" s="29" t="str">
        <f>TEXT(DATE(VALUE(RIGHT(SUBSTITUTE(J6,"/ 17:00:00 GMT+8",""), 4)), MONTH(1&amp;MID(J6, FIND(" ",J6, 5) + 1, 3)), VALUE(MID(J6, FIND(" ",J6, 1) + 1, IF(ISNUMBER(VALUE(MID(J6, 6, 1))), 2, 1)))), "MM/DD")</f>
        <v>06/22</v>
      </c>
      <c r="D6" s="29" t="str">
        <f t="shared" ref="D6:E13" si="0">TEXT(DATE(VALUE(RIGHT(SUBSTITUTE(K6,"/ 17:00:00 GMT+8",""), 4)), MONTH(1&amp;MID(K6, FIND(" ",K6, 5) + 1, 3)), VALUE(MID(K6, FIND(" ",K6, 1) + 1, IF(ISNUMBER(VALUE(MID(K6, 6, 1))), 2, 1)))), "MM/DD")</f>
        <v>07/02</v>
      </c>
      <c r="E6" s="31" t="str">
        <f t="shared" si="0"/>
        <v>07/16</v>
      </c>
      <c r="F6" s="16"/>
      <c r="J6" s="50" t="s">
        <v>14</v>
      </c>
      <c r="K6" s="50" t="s">
        <v>15</v>
      </c>
      <c r="L6" s="50" t="s">
        <v>19</v>
      </c>
      <c r="M6" s="49" t="s">
        <v>20</v>
      </c>
      <c r="N6" s="34" t="str">
        <f>LEFT(M6,FIND("/",M6)-1)</f>
        <v>INTERASIA TRANSFORM</v>
      </c>
      <c r="O6" s="34" t="str">
        <f>MID(M6,FIND("/",M6)+1,LEN(M6)-FIND("/",M6))</f>
        <v>N022</v>
      </c>
    </row>
    <row r="7" spans="1:19" s="3" customFormat="1" ht="57" customHeight="1" thickBot="1">
      <c r="A7" s="21" t="str">
        <f t="shared" ref="A7:A13" si="1">N7</f>
        <v>WAN HAI 356</v>
      </c>
      <c r="B7" s="35" t="str">
        <f t="shared" ref="B7:B13" si="2">O7</f>
        <v>N042</v>
      </c>
      <c r="C7" s="32" t="str">
        <f t="shared" ref="C7:C13" si="3">TEXT(DATE(VALUE(RIGHT(SUBSTITUTE(J7,"/ 17:00:00 GMT+8",""), 4)), MONTH(1&amp;MID(J7, FIND(" ",J7, 5) + 1, 3)), VALUE(MID(J7, FIND(" ",J7, 1) + 1, IF(ISNUMBER(VALUE(MID(J7, 6, 1))), 2, 1)))), "MM/DD")</f>
        <v>06/29</v>
      </c>
      <c r="D7" s="32" t="str">
        <f t="shared" si="0"/>
        <v>07/09</v>
      </c>
      <c r="E7" s="33" t="str">
        <f t="shared" si="0"/>
        <v>07/23</v>
      </c>
      <c r="F7" s="16"/>
      <c r="J7" s="50" t="s">
        <v>16</v>
      </c>
      <c r="K7" s="50" t="s">
        <v>17</v>
      </c>
      <c r="L7" s="50" t="s">
        <v>22</v>
      </c>
      <c r="M7" s="49" t="s">
        <v>23</v>
      </c>
      <c r="N7" s="34" t="str">
        <f t="shared" ref="N7:N10" si="4">LEFT(M7,FIND("/",M7)-1)</f>
        <v>WAN HAI 356</v>
      </c>
      <c r="O7" s="34" t="str">
        <f t="shared" ref="O7:O10" si="5">MID(M7,FIND("/",M7)+1,LEN(M7)-FIND("/",M7))</f>
        <v>N042</v>
      </c>
    </row>
    <row r="8" spans="1:19" s="3" customFormat="1" ht="57" customHeight="1" thickBot="1">
      <c r="A8" s="21" t="str">
        <f t="shared" si="1"/>
        <v>WAN HAI 335</v>
      </c>
      <c r="B8" s="35" t="str">
        <f t="shared" si="2"/>
        <v>N015</v>
      </c>
      <c r="C8" s="32" t="str">
        <f t="shared" si="3"/>
        <v>07/06</v>
      </c>
      <c r="D8" s="32" t="str">
        <f t="shared" si="0"/>
        <v>07/16</v>
      </c>
      <c r="E8" s="33" t="str">
        <f t="shared" si="0"/>
        <v>07/30</v>
      </c>
      <c r="F8" s="16"/>
      <c r="J8" s="50" t="s">
        <v>18</v>
      </c>
      <c r="K8" s="50" t="s">
        <v>19</v>
      </c>
      <c r="L8" s="50" t="s">
        <v>27</v>
      </c>
      <c r="M8" s="49" t="s">
        <v>24</v>
      </c>
      <c r="N8" s="34" t="str">
        <f t="shared" si="4"/>
        <v>WAN HAI 335</v>
      </c>
      <c r="O8" s="34" t="str">
        <f t="shared" si="5"/>
        <v>N015</v>
      </c>
    </row>
    <row r="9" spans="1:19" s="3" customFormat="1" ht="57" customHeight="1" thickBot="1">
      <c r="A9" s="21" t="str">
        <f t="shared" si="1"/>
        <v>WAN HAI 357</v>
      </c>
      <c r="B9" s="35" t="str">
        <f t="shared" si="2"/>
        <v>N037</v>
      </c>
      <c r="C9" s="32" t="str">
        <f t="shared" si="3"/>
        <v>07/13</v>
      </c>
      <c r="D9" s="32" t="str">
        <f t="shared" si="0"/>
        <v>07/23</v>
      </c>
      <c r="E9" s="33" t="str">
        <f t="shared" si="0"/>
        <v>08/06</v>
      </c>
      <c r="F9" s="16"/>
      <c r="J9" s="50" t="s">
        <v>21</v>
      </c>
      <c r="K9" s="50" t="s">
        <v>22</v>
      </c>
      <c r="L9" s="50" t="s">
        <v>28</v>
      </c>
      <c r="M9" s="49" t="s">
        <v>25</v>
      </c>
      <c r="N9" s="34" t="str">
        <f t="shared" si="4"/>
        <v>WAN HAI 357</v>
      </c>
      <c r="O9" s="34" t="str">
        <f t="shared" si="5"/>
        <v>N037</v>
      </c>
    </row>
    <row r="10" spans="1:19" s="3" customFormat="1" ht="57" customHeight="1" thickBot="1">
      <c r="A10" s="21" t="str">
        <f t="shared" si="1"/>
        <v>INTERASIA TRANSFORM</v>
      </c>
      <c r="B10" s="35" t="str">
        <f t="shared" si="2"/>
        <v>NS3</v>
      </c>
      <c r="C10" s="32" t="str">
        <f t="shared" si="3"/>
        <v>07/20</v>
      </c>
      <c r="D10" s="32" t="str">
        <f t="shared" si="0"/>
        <v>07/30</v>
      </c>
      <c r="E10" s="33" t="str">
        <f t="shared" si="0"/>
        <v>08/13</v>
      </c>
      <c r="F10" s="16"/>
      <c r="J10" s="50" t="s">
        <v>29</v>
      </c>
      <c r="K10" s="50" t="s">
        <v>27</v>
      </c>
      <c r="L10" s="50" t="s">
        <v>30</v>
      </c>
      <c r="M10" s="49" t="s">
        <v>26</v>
      </c>
      <c r="N10" s="34" t="str">
        <f t="shared" si="4"/>
        <v>INTERASIA TRANSFORM</v>
      </c>
      <c r="O10" s="34" t="str">
        <f t="shared" si="5"/>
        <v>NS3</v>
      </c>
    </row>
    <row r="11" spans="1:19" s="3" customFormat="1" ht="57" customHeight="1" thickBot="1">
      <c r="A11" s="21" t="str">
        <f t="shared" si="1"/>
        <v>TBA</v>
      </c>
      <c r="B11" s="35" t="str">
        <f t="shared" si="2"/>
        <v>TBA 1</v>
      </c>
      <c r="C11" s="32" t="str">
        <f t="shared" si="3"/>
        <v>07/27</v>
      </c>
      <c r="D11" s="32" t="str">
        <f t="shared" si="0"/>
        <v>08/06</v>
      </c>
      <c r="E11" s="33" t="str">
        <f t="shared" si="0"/>
        <v>08/20</v>
      </c>
      <c r="F11" s="16"/>
      <c r="J11" s="50" t="s">
        <v>31</v>
      </c>
      <c r="K11" s="50" t="s">
        <v>28</v>
      </c>
      <c r="L11" s="50" t="s">
        <v>32</v>
      </c>
      <c r="M11" s="49" t="s">
        <v>9</v>
      </c>
      <c r="N11" s="34" t="str">
        <f t="shared" ref="N11:N13" si="6">LEFT(M11,FIND("/",M11)-1)</f>
        <v>TBA</v>
      </c>
      <c r="O11" s="34" t="str">
        <f t="shared" ref="O11:O13" si="7">MID(M11,FIND("/",M11)+1,LEN(M11)-FIND("/",M11))</f>
        <v>TBA 1</v>
      </c>
    </row>
    <row r="12" spans="1:19" s="3" customFormat="1" ht="57" customHeight="1" thickBot="1">
      <c r="A12" s="21" t="str">
        <f t="shared" si="1"/>
        <v>TBA</v>
      </c>
      <c r="B12" s="35" t="str">
        <f t="shared" si="2"/>
        <v>TBA 2</v>
      </c>
      <c r="C12" s="32" t="str">
        <f t="shared" si="3"/>
        <v>08/03</v>
      </c>
      <c r="D12" s="32" t="str">
        <f t="shared" si="0"/>
        <v>08/13</v>
      </c>
      <c r="E12" s="33" t="str">
        <f t="shared" si="0"/>
        <v>08/27</v>
      </c>
      <c r="F12" s="16"/>
      <c r="J12" s="50" t="s">
        <v>33</v>
      </c>
      <c r="K12" s="50" t="s">
        <v>30</v>
      </c>
      <c r="L12" s="50" t="s">
        <v>34</v>
      </c>
      <c r="M12" s="49" t="s">
        <v>10</v>
      </c>
      <c r="N12" s="34" t="str">
        <f t="shared" si="6"/>
        <v>TBA</v>
      </c>
      <c r="O12" s="34" t="str">
        <f t="shared" si="7"/>
        <v>TBA 2</v>
      </c>
    </row>
    <row r="13" spans="1:19" s="3" customFormat="1" ht="57" customHeight="1" thickBot="1">
      <c r="A13" s="21" t="str">
        <f t="shared" si="1"/>
        <v>TBA</v>
      </c>
      <c r="B13" s="35" t="str">
        <f t="shared" si="2"/>
        <v>TBA 3</v>
      </c>
      <c r="C13" s="32" t="str">
        <f t="shared" si="3"/>
        <v>08/10</v>
      </c>
      <c r="D13" s="32" t="str">
        <f t="shared" si="0"/>
        <v>08/20</v>
      </c>
      <c r="E13" s="33" t="str">
        <f t="shared" si="0"/>
        <v>09/03</v>
      </c>
      <c r="F13" s="16"/>
      <c r="J13" s="50" t="s">
        <v>35</v>
      </c>
      <c r="K13" s="50" t="s">
        <v>32</v>
      </c>
      <c r="L13" s="50" t="s">
        <v>36</v>
      </c>
      <c r="M13" s="49" t="s">
        <v>12</v>
      </c>
      <c r="N13" s="40" t="str">
        <f t="shared" si="6"/>
        <v>TBA</v>
      </c>
      <c r="O13" s="40" t="str">
        <f t="shared" si="7"/>
        <v>TBA 3</v>
      </c>
    </row>
    <row r="14" spans="1:19" s="42" customFormat="1" ht="57" customHeight="1" thickBot="1">
      <c r="A14" s="36" t="str">
        <f t="shared" ref="A14" si="8">N14</f>
        <v>TBA</v>
      </c>
      <c r="B14" s="37" t="str">
        <f t="shared" ref="B14" si="9">O14</f>
        <v>TBA 4</v>
      </c>
      <c r="C14" s="38" t="str">
        <f t="shared" ref="C14" si="10">TEXT(DATE(VALUE(RIGHT(SUBSTITUTE(J14,"/ 17:00:00 GMT+8",""), 4)), MONTH(1&amp;MID(J14, FIND(" ",J14, 5) + 1, 3)), VALUE(MID(J14, FIND(" ",J14, 1) + 1, IF(ISNUMBER(VALUE(MID(J14, 6, 1))), 2, 1)))), "MM/DD")</f>
        <v>08/17</v>
      </c>
      <c r="D14" s="38" t="str">
        <f t="shared" ref="D14" si="11">TEXT(DATE(VALUE(RIGHT(SUBSTITUTE(K14,"/ 17:00:00 GMT+8",""), 4)), MONTH(1&amp;MID(K14, FIND(" ",K14, 5) + 1, 3)), VALUE(MID(K14, FIND(" ",K14, 1) + 1, IF(ISNUMBER(VALUE(MID(K14, 6, 1))), 2, 1)))), "MM/DD")</f>
        <v>08/27</v>
      </c>
      <c r="E14" s="39" t="str">
        <f t="shared" ref="E14" si="12">TEXT(DATE(VALUE(RIGHT(SUBSTITUTE(L14,"/ 17:00:00 GMT+8",""), 4)), MONTH(1&amp;MID(L14, FIND(" ",L14, 5) + 1, 3)), VALUE(MID(L14, FIND(" ",L14, 1) + 1, IF(ISNUMBER(VALUE(MID(L14, 6, 1))), 2, 1)))), "MM/DD")</f>
        <v>09/10</v>
      </c>
      <c r="F14" s="16"/>
      <c r="J14" s="50" t="s">
        <v>37</v>
      </c>
      <c r="K14" s="50" t="s">
        <v>34</v>
      </c>
      <c r="L14" s="50" t="s">
        <v>38</v>
      </c>
      <c r="M14" s="49" t="s">
        <v>13</v>
      </c>
      <c r="N14" s="40" t="str">
        <f t="shared" ref="N14" si="13">LEFT(M14,FIND("/",M14)-1)</f>
        <v>TBA</v>
      </c>
      <c r="O14" s="40" t="str">
        <f t="shared" ref="O14" si="14">MID(M14,FIND("/",M14)+1,LEN(M14)-FIND("/",M14))</f>
        <v>TBA 4</v>
      </c>
    </row>
    <row r="15" spans="1:19" s="3" customFormat="1" ht="57" customHeight="1">
      <c r="A15" s="30"/>
      <c r="B15" s="14"/>
      <c r="C15" s="16"/>
      <c r="D15" s="16"/>
      <c r="E15" s="16"/>
      <c r="F15" s="16"/>
      <c r="J15" s="10"/>
      <c r="K15" s="10"/>
      <c r="L15" s="10"/>
      <c r="M15" s="10"/>
      <c r="N15" s="41"/>
      <c r="O15" s="41"/>
    </row>
    <row r="16" spans="1:19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2026-06-18T06:08:48Z</cp:lastPrinted>
  <dcterms:created xsi:type="dcterms:W3CDTF">2016-03-18T07:26:58Z</dcterms:created>
  <dcterms:modified xsi:type="dcterms:W3CDTF">2026-06-18T06:08:57Z</dcterms:modified>
</cp:coreProperties>
</file>