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A9F9EB4-5419-4C8B-A482-74CC9EC4DE0F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7" l="1"/>
  <c r="B12" i="7"/>
  <c r="C12" i="7"/>
  <c r="D12" i="7"/>
  <c r="E12" i="7"/>
  <c r="N12" i="7"/>
  <c r="O12" i="7"/>
  <c r="C11" i="7"/>
  <c r="D11" i="7"/>
  <c r="E11" i="7"/>
  <c r="N11" i="7"/>
  <c r="A11" i="7" s="1"/>
  <c r="O11" i="7"/>
  <c r="B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 l="1"/>
  <c r="E6" i="7"/>
  <c r="D7" i="7"/>
  <c r="E7" i="7"/>
  <c r="D8" i="7"/>
  <c r="E8" i="7"/>
  <c r="D9" i="7"/>
  <c r="E9" i="7"/>
  <c r="D10" i="7"/>
  <c r="E10" i="7"/>
  <c r="C7" i="7"/>
  <c r="C8" i="7"/>
  <c r="C9" i="7"/>
  <c r="C10" i="7"/>
  <c r="C6" i="7"/>
</calcChain>
</file>

<file path=xl/sharedStrings.xml><?xml version="1.0" encoding="utf-8"?>
<sst xmlns="http://schemas.openxmlformats.org/spreadsheetml/2006/main" count="38" uniqueCount="38">
  <si>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</si>
  <si>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</si>
  <si>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</si>
  <si>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</si>
  <si>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</si>
  <si>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</si>
  <si>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</si>
  <si>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Xingang</t>
    <phoneticPr fontId="2"/>
  </si>
  <si>
    <t>XIN</t>
    <phoneticPr fontId="2"/>
  </si>
  <si>
    <t>TBA/TBA1</t>
  </si>
  <si>
    <t>TBA/TBA2</t>
  </si>
  <si>
    <t>中部海運営業所
TEL：052-307-6910
FAX：052-307-6915</t>
  </si>
  <si>
    <t>Wed 1st Jul 2026/ 12:00:00 GMT</t>
  </si>
  <si>
    <t>Sat 4th Jul 2026</t>
  </si>
  <si>
    <t>Fri 10th Jul 2026</t>
  </si>
  <si>
    <t>Wed 8th Jul 2026/ 12:00:00 GMT</t>
  </si>
  <si>
    <t>Sat 11th Jul 2026</t>
  </si>
  <si>
    <t>Fri 17th Jul 2026</t>
  </si>
  <si>
    <t>SITC PINGHE/2627E</t>
  </si>
  <si>
    <t>SITC SUBIC/2627E</t>
  </si>
  <si>
    <t>SITC PINGHE/2629E</t>
  </si>
  <si>
    <t>SITC SUBIC/2629E</t>
  </si>
  <si>
    <t>SITC PINGHE/2631E</t>
  </si>
  <si>
    <t>Wed 15th Jul 2026/ 12:00:00 GMT</t>
  </si>
  <si>
    <t>Sat 18th Jul 2026</t>
  </si>
  <si>
    <t>Fri 24th Jul 2026</t>
  </si>
  <si>
    <t>Wed 22nd Jul 2026/ 12:00:00 GMT</t>
  </si>
  <si>
    <t>Sat 25th Jul 2026</t>
  </si>
  <si>
    <t>Fri 31st Jul 2026</t>
  </si>
  <si>
    <t>Wed 29th Jul 2026/ 12:00:00 GMT</t>
  </si>
  <si>
    <t>Sat 1st Aug 2026</t>
  </si>
  <si>
    <t>Fri 7th Aug 2026</t>
  </si>
  <si>
    <t>Wed 5th Aug 2026/ 12:00:00 GMT</t>
  </si>
  <si>
    <t>Sat 8th Aug 2026</t>
  </si>
  <si>
    <t>Fri 14th Aug 2026</t>
  </si>
  <si>
    <t>Wed 12th Aug 2026/ 12:00:00 GMT</t>
  </si>
  <si>
    <t>Sat 15th Aug 2026</t>
  </si>
  <si>
    <t>Fri 21st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</si>
</sst>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3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13" xfId="0" applyNumberFormat="1" applyFont="1" applyBorder="1" applyAlignment="1">
      <alignment horizontal="center" vertical="center" wrapText="1"/>
    </xf>
    <xf numFmtId="177" fontId="21" fillId="0" borderId="1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177" fontId="21" fillId="0" borderId="0" xfId="0" applyNumberFormat="1" applyFont="1" applyBorder="1" applyAlignment="1">
      <alignment horizontal="center" vertical="center" wrapText="1"/>
    </xf>
    <xf numFmtId="0" fontId="23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D6D59F9-4E17-497D-BDF7-DDA45201E7E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476252</xdr:colOff>
      <xdr:row>13</xdr:row>
      <xdr:rowOff>595312</xdr:rowOff>
    </xdr:from>
    <xdr:to>
      <xdr:col>6</xdr:col>
      <xdr:colOff>381000</xdr:colOff>
      <xdr:row>16</xdr:row>
      <xdr:rowOff>276227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2" y="10739437"/>
          <a:ext cx="16287748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200517</xdr:colOff>
      <xdr:row>216</xdr:row>
      <xdr:rowOff>74612</xdr:rowOff>
    </xdr:from>
    <xdr:to>
      <xdr:col>45</xdr:col>
      <xdr:colOff>466177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13" sqref="F1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13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28"/>
      <c r="F1" s="46" t="s">
        <v>11</v>
      </c>
      <c r="G1" s="46"/>
      <c r="H1" s="4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6">
        <v>46190</v>
      </c>
      <c r="F3" s="27" t="s">
        <v>6</v>
      </c>
      <c r="G3" s="13"/>
      <c r="I3" s="9"/>
      <c r="J3" s="3"/>
      <c r="K3" s="3"/>
      <c r="L3" s="3"/>
      <c r="M3" s="3"/>
      <c r="N3" s="3"/>
    </row>
    <row r="4" spans="1:19" s="2" customFormat="1" ht="87" customHeight="1">
      <c r="A4" s="47" t="s">
        <v>0</v>
      </c>
      <c r="B4" s="49" t="s">
        <v>5</v>
      </c>
      <c r="C4" s="49" t="s">
        <v>1</v>
      </c>
      <c r="D4" s="22" t="s">
        <v>8</v>
      </c>
      <c r="E4" s="23" t="s">
        <v>4</v>
      </c>
      <c r="F4" s="17"/>
      <c r="G4" s="3"/>
      <c r="J4" s="3"/>
      <c r="K4" s="3"/>
      <c r="L4" s="3"/>
      <c r="M4" s="3"/>
      <c r="N4" s="3"/>
    </row>
    <row r="5" spans="1:19" s="2" customFormat="1" ht="38.25" customHeight="1" thickBot="1">
      <c r="A5" s="48"/>
      <c r="B5" s="50"/>
      <c r="C5" s="50"/>
      <c r="D5" s="24" t="s">
        <v>2</v>
      </c>
      <c r="E5" s="25" t="s">
        <v>3</v>
      </c>
      <c r="F5" s="15"/>
      <c r="G5" s="3"/>
      <c r="J5" s="3"/>
      <c r="K5" s="3"/>
      <c r="L5" s="3"/>
      <c r="M5" s="3"/>
      <c r="N5" s="3"/>
    </row>
    <row r="6" spans="1:19" s="3" customFormat="1" ht="57" customHeight="1" thickBot="1">
      <c r="A6" s="20" t="str">
        <f>N6</f>
        <v>SITC PINGHE</v>
      </c>
      <c r="B6" s="21" t="str">
        <f>O6</f>
        <v>2627E</v>
      </c>
      <c r="C6" s="31" t="str">
        <f>TEXT(DATE(VALUE(RIGHT(SUBSTITUTE(J6,"/ 12:00:00 GMT",""), 4)), MONTH(1&amp;MID(J6, FIND(" ",J6, 5) + 1, 3)), VALUE(MID(J6, FIND(" ",J6, 1) + 1, IF(ISNUMBER(VALUE(MID(J6, 6, 1))), 2, 1)))), "MM/DD")</f>
        <v>07/01</v>
      </c>
      <c r="D6" s="31" t="str">
        <f t="shared" ref="D6:E10" si="0">TEXT(DATE(VALUE(RIGHT(SUBSTITUTE(K6,"/ 12:00:00 GMT",""), 4)), MONTH(1&amp;MID(K6, FIND(" ",K6, 5) + 1, 3)), VALUE(MID(K6, FIND(" ",K6, 1) + 1, IF(ISNUMBER(VALUE(MID(K6, 6, 1))), 2, 1)))), "MM/DD")</f>
        <v>07/04</v>
      </c>
      <c r="E6" s="33" t="str">
        <f t="shared" si="0"/>
        <v>07/10</v>
      </c>
      <c r="F6" s="16"/>
      <c r="J6" s="52" t="s">
        <v>12</v>
      </c>
      <c r="K6" s="52" t="s">
        <v>13</v>
      </c>
      <c r="L6" s="52" t="s">
        <v>14</v>
      </c>
      <c r="M6" s="51" t="s">
        <v>18</v>
      </c>
      <c r="N6" s="36" t="str">
        <f>LEFT(M6,FIND("/",M6)-1)</f>
        <v>SITC PINGHE</v>
      </c>
      <c r="O6" s="36" t="str">
        <f>MID(M6,FIND("/",M6)+1,LEN(M6)-FIND("/",M6))</f>
        <v>2627E</v>
      </c>
    </row>
    <row r="7" spans="1:19" s="3" customFormat="1" ht="57" customHeight="1" thickBot="1">
      <c r="A7" s="29" t="str">
        <f t="shared" ref="A7:A9" si="1">N7</f>
        <v>SITC SUBIC</v>
      </c>
      <c r="B7" s="30" t="str">
        <f t="shared" ref="B7:B9" si="2">O7</f>
        <v>2627E</v>
      </c>
      <c r="C7" s="34" t="str">
        <f t="shared" ref="C7:C10" si="3">TEXT(DATE(VALUE(RIGHT(SUBSTITUTE(J7,"/ 12:00:00 GMT",""), 4)), MONTH(1&amp;MID(J7, FIND(" ",J7, 5) + 1, 3)), VALUE(MID(J7, FIND(" ",J7, 1) + 1, IF(ISNUMBER(VALUE(MID(J7, 6, 1))), 2, 1)))), "MM/DD")</f>
        <v>07/08</v>
      </c>
      <c r="D7" s="34" t="str">
        <f t="shared" si="0"/>
        <v>07/11</v>
      </c>
      <c r="E7" s="35" t="str">
        <f t="shared" si="0"/>
        <v>07/17</v>
      </c>
      <c r="F7" s="16"/>
      <c r="J7" s="52" t="s">
        <v>15</v>
      </c>
      <c r="K7" s="52" t="s">
        <v>16</v>
      </c>
      <c r="L7" s="52" t="s">
        <v>17</v>
      </c>
      <c r="M7" s="51" t="s">
        <v>19</v>
      </c>
      <c r="N7" s="36" t="str">
        <f t="shared" ref="N7:N9" si="4">LEFT(M7,FIND("/",M7)-1)</f>
        <v>SITC SUBIC</v>
      </c>
      <c r="O7" s="36" t="str">
        <f t="shared" ref="O7:O9" si="5">MID(M7,FIND("/",M7)+1,LEN(M7)-FIND("/",M7))</f>
        <v>2627E</v>
      </c>
    </row>
    <row r="8" spans="1:19" s="3" customFormat="1" ht="57" customHeight="1" thickBot="1">
      <c r="A8" s="29" t="str">
        <f t="shared" si="1"/>
        <v>SITC PINGHE</v>
      </c>
      <c r="B8" s="30" t="str">
        <f t="shared" si="2"/>
        <v>2629E</v>
      </c>
      <c r="C8" s="34" t="str">
        <f t="shared" si="3"/>
        <v>07/15</v>
      </c>
      <c r="D8" s="34" t="str">
        <f t="shared" si="0"/>
        <v>07/18</v>
      </c>
      <c r="E8" s="35" t="str">
        <f t="shared" si="0"/>
        <v>07/24</v>
      </c>
      <c r="F8" s="16"/>
      <c r="J8" s="52" t="s">
        <v>23</v>
      </c>
      <c r="K8" s="52" t="s">
        <v>24</v>
      </c>
      <c r="L8" s="52" t="s">
        <v>25</v>
      </c>
      <c r="M8" s="51" t="s">
        <v>20</v>
      </c>
      <c r="N8" s="36" t="str">
        <f t="shared" si="4"/>
        <v>SITC PINGHE</v>
      </c>
      <c r="O8" s="36" t="str">
        <f t="shared" si="5"/>
        <v>2629E</v>
      </c>
    </row>
    <row r="9" spans="1:19" s="3" customFormat="1" ht="57" customHeight="1" thickBot="1">
      <c r="A9" s="29" t="str">
        <f t="shared" si="1"/>
        <v>SITC SUBIC</v>
      </c>
      <c r="B9" s="30" t="str">
        <f t="shared" si="2"/>
        <v>2629E</v>
      </c>
      <c r="C9" s="34" t="str">
        <f t="shared" si="3"/>
        <v>07/22</v>
      </c>
      <c r="D9" s="34" t="str">
        <f t="shared" si="0"/>
        <v>07/25</v>
      </c>
      <c r="E9" s="35" t="str">
        <f t="shared" si="0"/>
        <v>07/31</v>
      </c>
      <c r="F9" s="16"/>
      <c r="J9" s="52" t="s">
        <v>26</v>
      </c>
      <c r="K9" s="52" t="s">
        <v>27</v>
      </c>
      <c r="L9" s="52" t="s">
        <v>28</v>
      </c>
      <c r="M9" s="51" t="s">
        <v>21</v>
      </c>
      <c r="N9" s="36" t="str">
        <f t="shared" si="4"/>
        <v>SITC SUBIC</v>
      </c>
      <c r="O9" s="36" t="str">
        <f t="shared" si="5"/>
        <v>2629E</v>
      </c>
    </row>
    <row r="10" spans="1:19" s="3" customFormat="1" ht="57" customHeight="1" thickBot="1">
      <c r="A10" s="29" t="str">
        <f>N10</f>
        <v>SITC PINGHE</v>
      </c>
      <c r="B10" s="30" t="str">
        <f>O10</f>
        <v>2631E</v>
      </c>
      <c r="C10" s="34" t="str">
        <f t="shared" si="3"/>
        <v>07/29</v>
      </c>
      <c r="D10" s="34" t="str">
        <f t="shared" si="0"/>
        <v>08/01</v>
      </c>
      <c r="E10" s="35" t="str">
        <f t="shared" si="0"/>
        <v>08/07</v>
      </c>
      <c r="F10" s="16"/>
      <c r="J10" s="52" t="s">
        <v>29</v>
      </c>
      <c r="K10" s="52" t="s">
        <v>30</v>
      </c>
      <c r="L10" s="52" t="s">
        <v>31</v>
      </c>
      <c r="M10" s="51" t="s">
        <v>22</v>
      </c>
      <c r="N10" s="36" t="str">
        <f>LEFT(M10,FIND("/",M10)-1)</f>
        <v>SITC PINGHE</v>
      </c>
      <c r="O10" s="36" t="str">
        <f>MID(M10,FIND("/",M10)+1,LEN(M10)-FIND("/",M10))</f>
        <v>2631E</v>
      </c>
    </row>
    <row r="11" spans="1:19" s="3" customFormat="1" ht="57" customHeight="1" thickBot="1">
      <c r="A11" s="29" t="str">
        <f t="shared" ref="A11" si="6">N11</f>
        <v>TBA</v>
      </c>
      <c r="B11" s="30" t="str">
        <f t="shared" ref="B11" si="7">O11</f>
        <v>TBA1</v>
      </c>
      <c r="C11" s="34" t="str">
        <f t="shared" ref="C11" si="8">TEXT(DATE(VALUE(RIGHT(SUBSTITUTE(J11,"/ 12:00:00 GMT",""), 4)), MONTH(1&amp;MID(J11, FIND(" ",J11, 5) + 1, 3)), VALUE(MID(J11, FIND(" ",J11, 1) + 1, IF(ISNUMBER(VALUE(MID(J11, 6, 1))), 2, 1)))), "MM/DD")</f>
        <v>08/05</v>
      </c>
      <c r="D11" s="34" t="str">
        <f t="shared" ref="D11:D12" si="9">TEXT(DATE(VALUE(RIGHT(SUBSTITUTE(K11,"/ 12:00:00 GMT",""), 4)), MONTH(1&amp;MID(K11, FIND(" ",K11, 5) + 1, 3)), VALUE(MID(K11, FIND(" ",K11, 1) + 1, IF(ISNUMBER(VALUE(MID(K11, 6, 1))), 2, 1)))), "MM/DD")</f>
        <v>08/08</v>
      </c>
      <c r="E11" s="35" t="str">
        <f t="shared" ref="E11:E12" si="10">TEXT(DATE(VALUE(RIGHT(SUBSTITUTE(L11,"/ 12:00:00 GMT",""), 4)), MONTH(1&amp;MID(L11, FIND(" ",L11, 5) + 1, 3)), VALUE(MID(L11, FIND(" ",L11, 1) + 1, IF(ISNUMBER(VALUE(MID(L11, 6, 1))), 2, 1)))), "MM/DD")</f>
        <v>08/14</v>
      </c>
      <c r="F11" s="16"/>
      <c r="J11" s="52" t="s">
        <v>32</v>
      </c>
      <c r="K11" s="52" t="s">
        <v>33</v>
      </c>
      <c r="L11" s="52" t="s">
        <v>34</v>
      </c>
      <c r="M11" s="51" t="s">
        <v>9</v>
      </c>
      <c r="N11" s="41" t="str">
        <f t="shared" ref="N11" si="11">LEFT(M11,FIND("/",M11)-1)</f>
        <v>TBA</v>
      </c>
      <c r="O11" s="41" t="str">
        <f t="shared" ref="O11" si="12">MID(M11,FIND("/",M11)+1,LEN(M11)-FIND("/",M11))</f>
        <v>TBA1</v>
      </c>
    </row>
    <row r="12" spans="1:19" s="42" customFormat="1" ht="57" customHeight="1" thickBot="1">
      <c r="A12" s="37" t="str">
        <f>N12</f>
        <v>TBA</v>
      </c>
      <c r="B12" s="38" t="str">
        <f>O12</f>
        <v>TBA2</v>
      </c>
      <c r="C12" s="39" t="str">
        <f>TEXT(DATE(VALUE(RIGHT(SUBSTITUTE(J12,"/ 12:00:00 GMT",""), 4)), MONTH(1&amp;MID(J12, FIND(" ",J12, 5) + 1, 3)), VALUE(MID(J12, FIND(" ",J12, 1) + 1, IF(ISNUMBER(VALUE(MID(J12, 6, 1))), 2, 1)))), "MM/DD")</f>
        <v>08/12</v>
      </c>
      <c r="D12" s="39" t="str">
        <f t="shared" si="9"/>
        <v>08/15</v>
      </c>
      <c r="E12" s="40" t="str">
        <f t="shared" si="10"/>
        <v>08/21</v>
      </c>
      <c r="F12" s="16"/>
      <c r="J12" s="52" t="s">
        <v>35</v>
      </c>
      <c r="K12" s="52" t="s">
        <v>36</v>
      </c>
      <c r="L12" s="52" t="s">
        <v>37</v>
      </c>
      <c r="M12" s="51" t="s">
        <v>10</v>
      </c>
      <c r="N12" s="41" t="str">
        <f t="shared" ref="N12" si="13">LEFT(M12,FIND("/",M12)-1)</f>
        <v>TBA</v>
      </c>
      <c r="O12" s="41" t="str">
        <f t="shared" ref="O12" si="14">MID(M12,FIND("/",M12)+1,LEN(M12)-FIND("/",M12))</f>
        <v>TBA2</v>
      </c>
    </row>
    <row r="13" spans="1:19" s="42" customFormat="1" ht="57" customHeight="1">
      <c r="A13" s="32"/>
      <c r="B13" s="14"/>
      <c r="C13" s="43"/>
      <c r="D13" s="43"/>
      <c r="E13" s="43"/>
      <c r="F13" s="16"/>
      <c r="J13" s="44"/>
      <c r="K13" s="44"/>
      <c r="L13" s="44"/>
      <c r="M13" s="44"/>
      <c r="N13" s="45"/>
      <c r="O13" s="45"/>
    </row>
    <row r="14" spans="1:19" s="3" customFormat="1" ht="57" customHeight="1">
      <c r="A14" s="32"/>
      <c r="B14" s="14"/>
      <c r="C14" s="16"/>
      <c r="D14" s="16"/>
      <c r="E14" s="16"/>
      <c r="F14" s="16"/>
      <c r="J14" s="10"/>
      <c r="K14" s="10"/>
      <c r="L14" s="10"/>
      <c r="M14" s="10"/>
      <c r="N14" s="10"/>
    </row>
    <row r="15" spans="1:19" s="3" customFormat="1" ht="57" customHeight="1">
      <c r="F15" s="16"/>
      <c r="J15" s="10"/>
      <c r="K15" s="10"/>
      <c r="L15" s="10"/>
      <c r="M15" s="10"/>
      <c r="N15" s="10"/>
    </row>
    <row r="16" spans="1:19" s="3" customFormat="1" ht="57" customHeight="1">
      <c r="F16" s="16"/>
      <c r="J16" s="10"/>
      <c r="K16" s="10"/>
      <c r="L16" s="10"/>
      <c r="M16" s="10"/>
      <c r="N16" s="10"/>
    </row>
    <row r="17" spans="1:8" s="10" customFormat="1" ht="57" customHeight="1">
      <c r="F17" s="16"/>
    </row>
    <row r="18" spans="1:8" s="10" customFormat="1" ht="57" customHeight="1">
      <c r="F18" s="16"/>
    </row>
    <row r="19" spans="1:8" s="10" customFormat="1" ht="57" customHeight="1">
      <c r="F19" s="16"/>
    </row>
    <row r="20" spans="1:8" s="10" customFormat="1" ht="57" customHeight="1">
      <c r="A20" s="14"/>
      <c r="B20" s="14"/>
      <c r="C20" s="14"/>
      <c r="D20" s="14"/>
      <c r="E20" s="14"/>
      <c r="F20" s="14"/>
    </row>
    <row r="21" spans="1:8" s="10" customFormat="1" ht="57" customHeight="1">
      <c r="A21" s="14"/>
      <c r="B21" s="14"/>
      <c r="C21" s="14"/>
      <c r="D21" s="14"/>
      <c r="E21" s="14"/>
      <c r="F21" s="14"/>
    </row>
    <row r="22" spans="1:8" s="10" customFormat="1" ht="57" customHeight="1">
      <c r="A22" s="14"/>
      <c r="B22" s="14"/>
      <c r="C22" s="14"/>
      <c r="D22" s="14"/>
      <c r="E22" s="14"/>
      <c r="F22" s="14"/>
    </row>
    <row r="23" spans="1:8" s="10" customFormat="1" ht="57" customHeight="1">
      <c r="A23" s="14"/>
      <c r="B23" s="14"/>
      <c r="C23" s="14"/>
      <c r="D23" s="14"/>
      <c r="E23" s="14"/>
      <c r="F23" s="14"/>
    </row>
    <row r="24" spans="1:8" s="10" customFormat="1" ht="57" customHeight="1"/>
    <row r="25" spans="1:8" s="10" customFormat="1" ht="57" customHeight="1">
      <c r="A25" s="11"/>
    </row>
    <row r="26" spans="1:8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8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8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8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8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8" s="3" customFormat="1" ht="57" customHeight="1">
      <c r="A31" s="12"/>
      <c r="B31" s="10"/>
      <c r="C31" s="10"/>
      <c r="D31" s="10"/>
      <c r="E31" s="10"/>
      <c r="F31" s="10"/>
    </row>
    <row r="32" spans="1:8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2026-05-14T06:28:47Z</cp:lastPrinted>
  <dcterms:created xsi:type="dcterms:W3CDTF">2016-03-18T07:26:58Z</dcterms:created>
  <dcterms:modified xsi:type="dcterms:W3CDTF">2026-06-17T02:25:46Z</dcterms:modified>
</cp:coreProperties>
</file>