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C2461A54-C620-4121-8C35-B066CE1496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シンガポール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シンガポール!$A$1:$T$54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8" i="1" l="1"/>
  <c r="A10" i="1"/>
  <c r="B39" i="1"/>
  <c r="G39" i="1"/>
  <c r="C39" i="1" s="1"/>
  <c r="D39" i="1" s="1"/>
  <c r="A39" i="1" s="1"/>
  <c r="B40" i="1"/>
  <c r="G40" i="1"/>
  <c r="C40" i="1" s="1"/>
  <c r="D40" i="1" s="1"/>
  <c r="A40" i="1" s="1"/>
  <c r="B41" i="1"/>
  <c r="G41" i="1"/>
  <c r="E41" i="1" s="1"/>
  <c r="F41" i="1" s="1"/>
  <c r="AK40" i="1"/>
  <c r="AK41" i="1"/>
  <c r="B11" i="1"/>
  <c r="G11" i="1"/>
  <c r="C11" i="1" s="1"/>
  <c r="D11" i="1" s="1"/>
  <c r="A11" i="1" s="1"/>
  <c r="B12" i="1"/>
  <c r="G12" i="1"/>
  <c r="E12" i="1" s="1"/>
  <c r="F12" i="1" s="1"/>
  <c r="B13" i="1"/>
  <c r="G13" i="1"/>
  <c r="H13" i="1" s="1"/>
  <c r="AK12" i="1"/>
  <c r="AK13" i="1"/>
  <c r="AK39" i="1"/>
  <c r="AK38" i="1"/>
  <c r="AK11" i="1"/>
  <c r="AK10" i="1"/>
  <c r="H39" i="1" l="1"/>
  <c r="I39" i="1"/>
  <c r="J39" i="1" s="1"/>
  <c r="I41" i="1"/>
  <c r="J41" i="1" s="1"/>
  <c r="E39" i="1"/>
  <c r="F39" i="1" s="1"/>
  <c r="H41" i="1"/>
  <c r="C41" i="1"/>
  <c r="D41" i="1" s="1"/>
  <c r="A41" i="1" s="1"/>
  <c r="I40" i="1"/>
  <c r="J40" i="1" s="1"/>
  <c r="H40" i="1"/>
  <c r="E40" i="1"/>
  <c r="F40" i="1" s="1"/>
  <c r="E13" i="1"/>
  <c r="F13" i="1" s="1"/>
  <c r="C13" i="1"/>
  <c r="D13" i="1" s="1"/>
  <c r="A13" i="1" s="1"/>
  <c r="E11" i="1"/>
  <c r="F11" i="1" s="1"/>
  <c r="C12" i="1"/>
  <c r="D12" i="1" s="1"/>
  <c r="A12" i="1" s="1"/>
  <c r="I11" i="1"/>
  <c r="J11" i="1" s="1"/>
  <c r="H11" i="1"/>
  <c r="I12" i="1"/>
  <c r="J12" i="1" s="1"/>
  <c r="H12" i="1"/>
  <c r="I13" i="1"/>
  <c r="J13" i="1" s="1"/>
  <c r="R31" i="1" l="1"/>
</calcChain>
</file>

<file path=xl/sharedStrings.xml><?xml version="1.0" encoding="utf-8"?>
<sst xmlns="http://schemas.openxmlformats.org/spreadsheetml/2006/main" count="92" uniqueCount="56">
  <si>
    <t>　　　　　SINGAPORE SCHEDULE - 関東　　</t>
    <rPh sb="26" eb="28">
      <t>カントウ</t>
    </rPh>
    <phoneticPr fontId="4"/>
  </si>
  <si>
    <t xml:space="preserve">UPDATED :  </t>
    <phoneticPr fontId="15"/>
  </si>
  <si>
    <t>From Tokyo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</si>
  <si>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</si>
  <si>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</si>
  <si>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</si>
  <si>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</si>
  <si>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</si>
  <si>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20"/>
  </si>
  <si>
    <t>TYO</t>
    <phoneticPr fontId="4"/>
  </si>
  <si>
    <t>TYO</t>
    <phoneticPr fontId="20"/>
  </si>
  <si>
    <t>SIN</t>
    <phoneticPr fontId="20"/>
  </si>
  <si>
    <t>0 DAYS</t>
    <phoneticPr fontId="20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</si>
  <si>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</si>
  <si>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</si>
  <si>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</si>
  <si>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※CFS倉庫受付時間　9:00~15:00</t>
    <phoneticPr fontId="3"/>
  </si>
  <si>
    <t>東京海運輸出営業所　担当：濱田・春山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3" eb="15">
      <t>ハマダ</t>
    </rPh>
    <rPh sb="16" eb="18">
      <t>ハルヤマ</t>
    </rPh>
    <rPh sb="18" eb="20">
      <t>ナカフクダ</t>
    </rPh>
    <phoneticPr fontId="4"/>
  </si>
  <si>
    <t>横浜 CFS</t>
    <rPh sb="0" eb="2">
      <t>ヨコハマ</t>
    </rPh>
    <phoneticPr fontId="20"/>
  </si>
  <si>
    <t>東京出港分</t>
    <rPh sb="0" eb="2">
      <t>トウキョウ</t>
    </rPh>
    <rPh sb="2" eb="5">
      <t>シュッコウブン</t>
    </rPh>
    <phoneticPr fontId="20"/>
  </si>
  <si>
    <t>横浜出港分</t>
    <rPh sb="0" eb="4">
      <t>ヨコハマシュッコウ</t>
    </rPh>
    <rPh sb="4" eb="5">
      <t>ブン</t>
    </rPh>
    <phoneticPr fontId="20"/>
  </si>
  <si>
    <t>YOK</t>
    <phoneticPr fontId="20"/>
  </si>
  <si>
    <t>YOK</t>
    <phoneticPr fontId="4"/>
  </si>
  <si>
    <t>From Yokohama</t>
    <phoneticPr fontId="4"/>
  </si>
  <si>
    <t>ETA</t>
    <phoneticPr fontId="4"/>
  </si>
  <si>
    <t>SIN</t>
    <phoneticPr fontId="20"/>
  </si>
  <si>
    <t>9 DAYS</t>
    <phoneticPr fontId="20"/>
  </si>
  <si>
    <t>山九株式会社・東京支店
大井物流センター保税蔵置場</t>
    <rPh sb="0" eb="2">
      <t>サンキュウ</t>
    </rPh>
    <rPh sb="2" eb="6">
      <t>カブシキガイシャ</t>
    </rPh>
    <rPh sb="7" eb="9">
      <t>トウキョウ</t>
    </rPh>
    <rPh sb="9" eb="11">
      <t>シテン</t>
    </rPh>
    <rPh sb="12" eb="16">
      <t>オオイブツリュウ</t>
    </rPh>
    <rPh sb="20" eb="25">
      <t>ホゼイゾウチジョウ</t>
    </rPh>
    <phoneticPr fontId="3"/>
  </si>
  <si>
    <t>東京都大田区東海4-7-4</t>
  </si>
  <si>
    <t>TEL :  03-5755-0039  FAX: 03-3790-3901</t>
  </si>
  <si>
    <t>NACCS：1FWR1</t>
    <phoneticPr fontId="20"/>
  </si>
  <si>
    <t>10 DAYS</t>
    <phoneticPr fontId="4"/>
  </si>
  <si>
    <t>S</t>
    <phoneticPr fontId="20"/>
  </si>
  <si>
    <t>S</t>
    <phoneticPr fontId="20"/>
  </si>
  <si>
    <t>東京 CFS</t>
    <phoneticPr fontId="20"/>
  </si>
  <si>
    <t>山九株式会社・横浜支店
横浜ロジスティクスセンター</t>
    <rPh sb="0" eb="2">
      <t>サンキュウ</t>
    </rPh>
    <rPh sb="2" eb="6">
      <t>カブシキガイシャ</t>
    </rPh>
    <rPh sb="7" eb="11">
      <t>ヨコハ_x0000__x0000__x0002__x0005_</t>
    </rPh>
    <rPh sb="12" eb="14">
      <t>ヨコハマ</t>
    </rPh>
    <phoneticPr fontId="3"/>
  </si>
  <si>
    <t>横浜市中区本牧埠頭9-88(事務所1階)</t>
    <rPh sb="14" eb="17">
      <t>ジムショ</t>
    </rPh>
    <rPh sb="18" eb="19">
      <t>カイ</t>
    </rPh>
    <phoneticPr fontId="20"/>
  </si>
  <si>
    <t>NACCS：2EWU7</t>
    <phoneticPr fontId="20"/>
  </si>
  <si>
    <t>TEL : 045-622-3390　FAX: 045-622-3005</t>
    <phoneticPr fontId="20"/>
  </si>
  <si>
    <t>WAN HAI 368</t>
  </si>
  <si>
    <t>旧</t>
    <rPh sb="0" eb="1">
      <t>キュウ</t>
    </rPh>
    <phoneticPr fontId="3"/>
  </si>
  <si>
    <t>最終</t>
    <rPh sb="0" eb="2">
      <t>サイシュウ</t>
    </rPh>
    <phoneticPr fontId="4"/>
  </si>
  <si>
    <t>NO SERVICE</t>
  </si>
  <si>
    <t>S032</t>
  </si>
  <si>
    <t>WAN HAI 358</t>
  </si>
  <si>
    <t>INTERASIA TENACITY</t>
  </si>
  <si>
    <t>S022</t>
  </si>
  <si>
    <t>S038</t>
  </si>
  <si>
    <t>6/21 Sun</t>
  </si>
  <si>
    <t>6/28 Sun</t>
  </si>
  <si>
    <t>7/05 Sun</t>
  </si>
  <si>
    <t>7/12 Sun</t>
  </si>
  <si>
    <t>6/20 Sat</t>
  </si>
  <si>
    <t>6/27 Sat</t>
  </si>
  <si>
    <t>7/04 Sat</t>
  </si>
  <si>
    <t>7/11 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</si>
</sst>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</numFmts>
  <fonts count="5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4"/>
      <color theme="5"/>
      <name val="Meiryo UI"/>
      <family val="3"/>
      <charset val="128"/>
    </font>
    <font>
      <sz val="14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0"/>
      <name val="Arial"/>
      <family val="2"/>
    </font>
    <font>
      <sz val="22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u/>
      <sz val="22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u/>
      <sz val="11"/>
      <color rgb="FF0563C1"/>
      <name val="ＭＳ Ｐゴシック"/>
      <family val="3"/>
      <charset val="128"/>
    </font>
    <font>
      <b/>
      <sz val="22"/>
      <name val="Meiryo UI"/>
      <family val="3"/>
      <charset val="128"/>
    </font>
    <font>
      <b/>
      <sz val="20"/>
      <name val="Meiryo UI"/>
      <family val="3"/>
      <charset val="128"/>
    </font>
    <font>
      <b/>
      <sz val="18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000000"/>
      <name val="Verdana"/>
      <family val="2"/>
    </font>
    <font>
      <sz val="11"/>
      <name val="Verdana"/>
      <family val="2"/>
    </font>
    <font>
      <sz val="10"/>
      <color rgb="FF000000"/>
      <name val="Verdana"/>
      <family val="2"/>
    </font>
    <font>
      <sz val="22"/>
      <name val="Meiryo UI"/>
      <family val="3"/>
      <charset val="128"/>
    </font>
    <font>
      <sz val="9"/>
      <color rgb="FF000000"/>
      <name val="Verdana"/>
      <family val="2"/>
    </font>
    <font>
      <sz val="9"/>
      <color rgb="FFFF0000"/>
      <name val="Verdana"/>
      <family val="2"/>
    </font>
    <font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0" fontId="31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/>
    <xf numFmtId="0" fontId="1" fillId="0" borderId="0">
      <alignment vertical="center"/>
    </xf>
    <xf numFmtId="0" fontId="42" fillId="0" borderId="0" applyBorder="0" applyProtection="0">
      <alignment vertical="center"/>
    </xf>
    <xf numFmtId="0" fontId="46" fillId="0" borderId="0"/>
  </cellStyleXfs>
  <cellXfs count="17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1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179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22" fillId="0" borderId="5" xfId="1" applyFont="1" applyFill="1" applyBorder="1" applyAlignment="1">
      <alignment horizontal="center" vertical="center"/>
    </xf>
    <xf numFmtId="0" fontId="32" fillId="0" borderId="0" xfId="1" applyFont="1" applyFill="1" applyBorder="1" applyAlignment="1" applyProtection="1">
      <alignment horizontal="left"/>
      <protection locked="0"/>
    </xf>
    <xf numFmtId="0" fontId="11" fillId="0" borderId="0" xfId="1" applyFont="1" applyFill="1" applyBorder="1" applyAlignment="1">
      <alignment vertical="center"/>
    </xf>
    <xf numFmtId="0" fontId="30" fillId="0" borderId="0" xfId="0" applyFont="1">
      <alignment vertical="center"/>
    </xf>
    <xf numFmtId="0" fontId="8" fillId="0" borderId="0" xfId="1" applyFont="1" applyFill="1" applyBorder="1" applyAlignment="1">
      <alignment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0" fontId="27" fillId="0" borderId="0" xfId="1" quotePrefix="1" applyFont="1" applyFill="1" applyBorder="1" applyAlignment="1" applyProtection="1">
      <alignment horizontal="center" vertical="center"/>
      <protection locked="0"/>
    </xf>
    <xf numFmtId="179" fontId="35" fillId="0" borderId="0" xfId="1" applyNumberFormat="1" applyFont="1" applyFill="1" applyBorder="1" applyAlignment="1" applyProtection="1">
      <alignment horizontal="center" vertical="center"/>
      <protection locked="0"/>
    </xf>
    <xf numFmtId="0" fontId="36" fillId="0" borderId="0" xfId="1" applyFont="1" applyFill="1" applyBorder="1" applyAlignment="1" applyProtection="1">
      <alignment horizontal="center" vertical="center"/>
      <protection locked="0"/>
    </xf>
    <xf numFmtId="179" fontId="36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 applyProtection="1">
      <alignment horizontal="center" vertical="center"/>
      <protection locked="0"/>
    </xf>
    <xf numFmtId="179" fontId="27" fillId="0" borderId="0" xfId="1" applyNumberFormat="1" applyFont="1" applyFill="1" applyBorder="1" applyAlignment="1" applyProtection="1">
      <alignment horizontal="center" vertical="center"/>
      <protection locked="0"/>
    </xf>
    <xf numFmtId="179" fontId="3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1" applyFont="1" applyFill="1" applyAlignment="1">
      <alignment vertical="center"/>
    </xf>
    <xf numFmtId="0" fontId="39" fillId="0" borderId="0" xfId="1" applyFont="1" applyFill="1" applyBorder="1" applyAlignment="1">
      <alignment vertical="center"/>
    </xf>
    <xf numFmtId="0" fontId="14" fillId="0" borderId="0" xfId="1" applyFont="1" applyBorder="1" applyAlignment="1"/>
    <xf numFmtId="0" fontId="29" fillId="0" borderId="0" xfId="1" applyFont="1" applyBorder="1" applyAlignment="1">
      <alignment vertical="center"/>
    </xf>
    <xf numFmtId="0" fontId="27" fillId="0" borderId="0" xfId="1" applyFont="1" applyFill="1" applyBorder="1" applyAlignment="1" applyProtection="1">
      <alignment vertical="center"/>
      <protection locked="0"/>
    </xf>
    <xf numFmtId="179" fontId="26" fillId="0" borderId="0" xfId="1" applyNumberFormat="1" applyFont="1" applyFill="1" applyBorder="1" applyAlignment="1" applyProtection="1">
      <alignment vertical="center"/>
      <protection locked="0"/>
    </xf>
    <xf numFmtId="179" fontId="27" fillId="0" borderId="0" xfId="1" applyNumberFormat="1" applyFont="1" applyFill="1" applyBorder="1" applyAlignment="1" applyProtection="1">
      <alignment vertical="center"/>
      <protection locked="0"/>
    </xf>
    <xf numFmtId="179" fontId="38" fillId="0" borderId="0" xfId="1" quotePrefix="1" applyNumberFormat="1" applyFont="1" applyFill="1" applyBorder="1" applyAlignment="1" applyProtection="1">
      <alignment vertical="center" wrapText="1"/>
      <protection locked="0"/>
    </xf>
    <xf numFmtId="0" fontId="36" fillId="0" borderId="0" xfId="1" applyFont="1" applyFill="1" applyBorder="1" applyAlignment="1" applyProtection="1">
      <alignment vertical="center"/>
      <protection locked="0"/>
    </xf>
    <xf numFmtId="0" fontId="27" fillId="0" borderId="25" xfId="1" applyFont="1" applyFill="1" applyBorder="1" applyAlignment="1" applyProtection="1">
      <alignment horizontal="center" vertical="center"/>
      <protection locked="0"/>
    </xf>
    <xf numFmtId="179" fontId="27" fillId="0" borderId="25" xfId="1" applyNumberFormat="1" applyFont="1" applyFill="1" applyBorder="1" applyAlignment="1" applyProtection="1">
      <alignment horizontal="center" vertical="center"/>
      <protection locked="0"/>
    </xf>
    <xf numFmtId="0" fontId="27" fillId="0" borderId="26" xfId="1" applyFont="1" applyFill="1" applyBorder="1" applyAlignment="1" applyProtection="1">
      <alignment horizontal="center" vertical="center"/>
      <protection locked="0"/>
    </xf>
    <xf numFmtId="0" fontId="11" fillId="0" borderId="0" xfId="1" applyFont="1" applyBorder="1" applyAlignment="1">
      <alignment horizontal="center" vertical="center"/>
    </xf>
    <xf numFmtId="0" fontId="40" fillId="0" borderId="0" xfId="1" applyFont="1" applyBorder="1" applyAlignment="1">
      <alignment horizontal="center" vertical="center"/>
    </xf>
    <xf numFmtId="178" fontId="12" fillId="3" borderId="16" xfId="1" applyNumberFormat="1" applyFont="1" applyFill="1" applyBorder="1" applyAlignment="1">
      <alignment horizontal="center" vertical="center"/>
    </xf>
    <xf numFmtId="177" fontId="12" fillId="3" borderId="16" xfId="1" applyNumberFormat="1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left" vertical="center"/>
    </xf>
    <xf numFmtId="0" fontId="34" fillId="0" borderId="0" xfId="1" applyFont="1" applyFill="1" applyBorder="1" applyAlignment="1">
      <alignment vertical="center" wrapText="1"/>
    </xf>
    <xf numFmtId="0" fontId="28" fillId="0" borderId="0" xfId="1" applyFont="1" applyFill="1" applyBorder="1" applyAlignment="1">
      <alignment vertical="center"/>
    </xf>
    <xf numFmtId="0" fontId="29" fillId="0" borderId="0" xfId="1" applyFont="1" applyFill="1" applyBorder="1" applyAlignment="1">
      <alignment vertical="center" shrinkToFit="1"/>
    </xf>
    <xf numFmtId="0" fontId="37" fillId="0" borderId="0" xfId="1" applyFont="1" applyBorder="1" applyAlignment="1">
      <alignment vertical="center"/>
    </xf>
    <xf numFmtId="0" fontId="35" fillId="0" borderId="0" xfId="1" applyFont="1" applyFill="1" applyBorder="1" applyAlignment="1">
      <alignment vertical="center" wrapText="1"/>
    </xf>
    <xf numFmtId="0" fontId="34" fillId="0" borderId="0" xfId="1" applyFont="1" applyBorder="1" applyAlignment="1">
      <alignment vertical="center" wrapText="1"/>
    </xf>
    <xf numFmtId="0" fontId="19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0" fontId="22" fillId="0" borderId="40" xfId="1" applyFont="1" applyFill="1" applyBorder="1" applyAlignment="1">
      <alignment horizontal="center" vertical="center"/>
    </xf>
    <xf numFmtId="0" fontId="41" fillId="0" borderId="0" xfId="1" applyFont="1" applyFill="1" applyAlignment="1">
      <alignment vertical="center"/>
    </xf>
    <xf numFmtId="0" fontId="44" fillId="0" borderId="3" xfId="1" applyFont="1" applyBorder="1" applyAlignment="1">
      <alignment vertical="center"/>
    </xf>
    <xf numFmtId="0" fontId="43" fillId="0" borderId="1" xfId="1" applyFont="1" applyFill="1" applyBorder="1" applyAlignment="1">
      <alignment vertical="center" wrapText="1"/>
    </xf>
    <xf numFmtId="0" fontId="39" fillId="0" borderId="1" xfId="1" applyFont="1" applyFill="1" applyBorder="1" applyAlignment="1">
      <alignment vertical="center"/>
    </xf>
    <xf numFmtId="0" fontId="44" fillId="0" borderId="1" xfId="1" applyFont="1" applyFill="1" applyBorder="1" applyAlignment="1">
      <alignment horizontal="left" vertical="center"/>
    </xf>
    <xf numFmtId="0" fontId="44" fillId="0" borderId="1" xfId="1" applyFont="1" applyFill="1" applyBorder="1" applyAlignment="1">
      <alignment vertical="center" shrinkToFit="1"/>
    </xf>
    <xf numFmtId="0" fontId="39" fillId="0" borderId="29" xfId="1" applyFont="1" applyFill="1" applyBorder="1" applyAlignment="1">
      <alignment vertical="center"/>
    </xf>
    <xf numFmtId="0" fontId="45" fillId="0" borderId="1" xfId="1" applyFont="1" applyBorder="1" applyAlignment="1">
      <alignment vertical="center"/>
    </xf>
    <xf numFmtId="0" fontId="43" fillId="0" borderId="4" xfId="1" applyFont="1" applyFill="1" applyBorder="1" applyAlignment="1">
      <alignment vertical="center" wrapText="1"/>
    </xf>
    <xf numFmtId="0" fontId="9" fillId="0" borderId="1" xfId="1" applyFont="1" applyBorder="1" applyAlignment="1"/>
    <xf numFmtId="0" fontId="44" fillId="0" borderId="1" xfId="1" applyFont="1" applyFill="1" applyBorder="1" applyAlignment="1">
      <alignment vertical="center"/>
    </xf>
    <xf numFmtId="0" fontId="44" fillId="0" borderId="1" xfId="1" applyFont="1" applyBorder="1" applyAlignment="1">
      <alignment vertical="center"/>
    </xf>
    <xf numFmtId="0" fontId="44" fillId="0" borderId="4" xfId="1" applyFont="1" applyBorder="1" applyAlignment="1">
      <alignment horizontal="right" vertical="center"/>
    </xf>
    <xf numFmtId="0" fontId="44" fillId="0" borderId="18" xfId="1" applyFont="1" applyBorder="1" applyAlignment="1">
      <alignment vertical="center"/>
    </xf>
    <xf numFmtId="0" fontId="43" fillId="0" borderId="29" xfId="1" applyFont="1" applyFill="1" applyBorder="1" applyAlignment="1">
      <alignment vertical="center" wrapText="1"/>
    </xf>
    <xf numFmtId="0" fontId="44" fillId="0" borderId="29" xfId="1" applyFont="1" applyFill="1" applyBorder="1" applyAlignment="1">
      <alignment horizontal="left" vertical="center"/>
    </xf>
    <xf numFmtId="0" fontId="44" fillId="0" borderId="29" xfId="1" applyFont="1" applyFill="1" applyBorder="1" applyAlignment="1">
      <alignment vertical="center" shrinkToFit="1"/>
    </xf>
    <xf numFmtId="0" fontId="45" fillId="0" borderId="29" xfId="1" applyFont="1" applyBorder="1" applyAlignment="1">
      <alignment vertical="center"/>
    </xf>
    <xf numFmtId="0" fontId="45" fillId="0" borderId="28" xfId="1" applyFont="1" applyBorder="1" applyAlignment="1">
      <alignment vertical="center"/>
    </xf>
    <xf numFmtId="0" fontId="44" fillId="0" borderId="29" xfId="1" applyFont="1" applyFill="1" applyBorder="1" applyAlignment="1">
      <alignment vertical="center"/>
    </xf>
    <xf numFmtId="0" fontId="44" fillId="0" borderId="28" xfId="1" applyFont="1" applyBorder="1" applyAlignment="1">
      <alignment horizontal="right" vertical="center"/>
    </xf>
    <xf numFmtId="179" fontId="27" fillId="0" borderId="24" xfId="1" applyNumberFormat="1" applyFont="1" applyFill="1" applyBorder="1" applyAlignment="1" applyProtection="1">
      <alignment horizontal="left" vertical="center"/>
      <protection locked="0"/>
    </xf>
    <xf numFmtId="179" fontId="27" fillId="0" borderId="0" xfId="1" applyNumberFormat="1" applyFont="1" applyFill="1" applyBorder="1" applyAlignment="1" applyProtection="1">
      <alignment horizontal="left" vertical="center"/>
      <protection locked="0"/>
    </xf>
    <xf numFmtId="0" fontId="45" fillId="0" borderId="41" xfId="1" applyFont="1" applyBorder="1" applyAlignment="1">
      <alignment vertical="center"/>
    </xf>
    <xf numFmtId="0" fontId="47" fillId="4" borderId="42" xfId="0" applyFont="1" applyFill="1" applyBorder="1" applyAlignment="1">
      <alignment horizontal="center" vertical="center" wrapText="1"/>
    </xf>
    <xf numFmtId="0" fontId="49" fillId="5" borderId="42" xfId="0" applyFont="1" applyFill="1" applyBorder="1" applyAlignment="1">
      <alignment horizontal="center" vertical="center"/>
    </xf>
    <xf numFmtId="0" fontId="47" fillId="5" borderId="42" xfId="0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5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51" fillId="4" borderId="42" xfId="0" applyFont="1" applyFill="1" applyBorder="1" applyAlignment="1">
      <alignment horizontal="center" vertical="center" wrapText="1"/>
    </xf>
    <xf numFmtId="0" fontId="49" fillId="4" borderId="42" xfId="0" applyFont="1" applyFill="1" applyBorder="1" applyAlignment="1">
      <alignment horizontal="center" vertical="center" wrapText="1"/>
    </xf>
    <xf numFmtId="0" fontId="49" fillId="5" borderId="28" xfId="0" applyFont="1" applyFill="1" applyBorder="1" applyAlignment="1">
      <alignment horizontal="center" vertical="center"/>
    </xf>
    <xf numFmtId="0" fontId="47" fillId="4" borderId="0" xfId="0" applyFont="1" applyFill="1" applyBorder="1" applyAlignment="1">
      <alignment horizontal="center" vertical="center" wrapText="1"/>
    </xf>
    <xf numFmtId="0" fontId="48" fillId="4" borderId="0" xfId="0" applyFont="1" applyFill="1" applyBorder="1" applyAlignment="1">
      <alignment horizontal="center" vertical="center"/>
    </xf>
    <xf numFmtId="0" fontId="48" fillId="5" borderId="0" xfId="0" applyFont="1" applyFill="1" applyBorder="1" applyAlignment="1">
      <alignment horizontal="center" vertical="center"/>
    </xf>
    <xf numFmtId="0" fontId="47" fillId="5" borderId="0" xfId="0" applyFont="1" applyFill="1" applyBorder="1" applyAlignment="1">
      <alignment horizontal="center" vertical="center"/>
    </xf>
    <xf numFmtId="0" fontId="48" fillId="5" borderId="5" xfId="0" applyFont="1" applyFill="1" applyBorder="1" applyAlignment="1">
      <alignment horizontal="center" vertical="center"/>
    </xf>
    <xf numFmtId="0" fontId="21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51" fillId="4" borderId="0" xfId="0" applyFont="1" applyFill="1" applyBorder="1" applyAlignment="1">
      <alignment horizontal="center" vertical="center" wrapText="1"/>
    </xf>
    <xf numFmtId="0" fontId="49" fillId="4" borderId="0" xfId="0" applyFont="1" applyFill="1" applyBorder="1" applyAlignment="1">
      <alignment horizontal="center" vertical="center" wrapText="1"/>
    </xf>
    <xf numFmtId="0" fontId="49" fillId="5" borderId="0" xfId="0" applyFont="1" applyFill="1" applyBorder="1" applyAlignment="1">
      <alignment horizontal="center" vertical="center"/>
    </xf>
    <xf numFmtId="0" fontId="36" fillId="0" borderId="27" xfId="1" applyFont="1" applyFill="1" applyBorder="1" applyAlignment="1">
      <alignment horizontal="center" vertical="center" wrapText="1"/>
    </xf>
    <xf numFmtId="0" fontId="36" fillId="0" borderId="2" xfId="1" applyFont="1" applyFill="1" applyBorder="1" applyAlignment="1">
      <alignment horizontal="center" vertical="center" wrapText="1"/>
    </xf>
    <xf numFmtId="0" fontId="43" fillId="0" borderId="22" xfId="1" applyFont="1" applyBorder="1" applyAlignment="1">
      <alignment horizontal="center" vertical="center" wrapText="1"/>
    </xf>
    <xf numFmtId="0" fontId="43" fillId="0" borderId="0" xfId="1" applyFont="1" applyBorder="1" applyAlignment="1">
      <alignment horizontal="center" vertical="center" wrapText="1"/>
    </xf>
    <xf numFmtId="0" fontId="43" fillId="0" borderId="23" xfId="1" applyFont="1" applyBorder="1" applyAlignment="1">
      <alignment horizontal="center" vertical="center" wrapText="1"/>
    </xf>
    <xf numFmtId="0" fontId="43" fillId="0" borderId="3" xfId="1" applyFont="1" applyBorder="1" applyAlignment="1">
      <alignment horizontal="center" vertical="center" wrapText="1"/>
    </xf>
    <xf numFmtId="0" fontId="43" fillId="0" borderId="1" xfId="1" applyFont="1" applyBorder="1" applyAlignment="1">
      <alignment horizontal="center" vertical="center" wrapText="1"/>
    </xf>
    <xf numFmtId="0" fontId="43" fillId="0" borderId="4" xfId="1" applyFont="1" applyBorder="1" applyAlignment="1">
      <alignment horizontal="center" vertical="center" wrapText="1"/>
    </xf>
    <xf numFmtId="0" fontId="19" fillId="3" borderId="38" xfId="1" applyNumberFormat="1" applyFont="1" applyFill="1" applyBorder="1" applyAlignment="1">
      <alignment horizontal="center" vertical="center"/>
    </xf>
    <xf numFmtId="0" fontId="19" fillId="3" borderId="39" xfId="1" applyNumberFormat="1" applyFont="1" applyFill="1" applyBorder="1" applyAlignment="1">
      <alignment horizontal="center" vertical="center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15" xfId="1" applyNumberFormat="1" applyFont="1" applyFill="1" applyBorder="1" applyAlignment="1">
      <alignment horizontal="center" vertical="center" wrapText="1"/>
    </xf>
    <xf numFmtId="0" fontId="36" fillId="0" borderId="5" xfId="1" applyFont="1" applyFill="1" applyBorder="1" applyAlignment="1">
      <alignment horizontal="center" vertical="center" wrapText="1"/>
    </xf>
    <xf numFmtId="178" fontId="12" fillId="3" borderId="16" xfId="1" applyNumberFormat="1" applyFont="1" applyFill="1" applyBorder="1" applyAlignment="1">
      <alignment horizontal="center" vertical="center"/>
    </xf>
    <xf numFmtId="178" fontId="12" fillId="3" borderId="17" xfId="1" applyNumberFormat="1" applyFont="1" applyFill="1" applyBorder="1" applyAlignment="1">
      <alignment horizontal="center" vertical="center"/>
    </xf>
    <xf numFmtId="0" fontId="22" fillId="0" borderId="6" xfId="1" applyFont="1" applyFill="1" applyBorder="1" applyAlignment="1">
      <alignment horizontal="center" vertical="center"/>
    </xf>
    <xf numFmtId="0" fontId="22" fillId="0" borderId="7" xfId="1" applyFont="1" applyFill="1" applyBorder="1" applyAlignment="1">
      <alignment horizontal="center" vertical="center"/>
    </xf>
    <xf numFmtId="0" fontId="22" fillId="0" borderId="8" xfId="1" applyFont="1" applyFill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19" fillId="3" borderId="13" xfId="1" applyFont="1" applyFill="1" applyBorder="1" applyAlignment="1">
      <alignment horizontal="center" vertical="center"/>
    </xf>
    <xf numFmtId="0" fontId="19" fillId="3" borderId="14" xfId="1" applyFont="1" applyFill="1" applyBorder="1" applyAlignment="1">
      <alignment horizontal="center" vertical="center"/>
    </xf>
    <xf numFmtId="0" fontId="23" fillId="3" borderId="10" xfId="1" applyFont="1" applyFill="1" applyBorder="1" applyAlignment="1">
      <alignment horizontal="center" vertical="center"/>
    </xf>
    <xf numFmtId="0" fontId="23" fillId="3" borderId="11" xfId="1" applyFont="1" applyFill="1" applyBorder="1" applyAlignment="1">
      <alignment horizontal="center" vertical="center"/>
    </xf>
    <xf numFmtId="0" fontId="19" fillId="3" borderId="13" xfId="1" applyNumberFormat="1" applyFont="1" applyFill="1" applyBorder="1" applyAlignment="1">
      <alignment horizontal="center" vertical="center"/>
    </xf>
    <xf numFmtId="0" fontId="19" fillId="3" borderId="10" xfId="1" applyNumberFormat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/>
    </xf>
    <xf numFmtId="0" fontId="22" fillId="3" borderId="30" xfId="1" applyNumberFormat="1" applyFont="1" applyFill="1" applyBorder="1" applyAlignment="1">
      <alignment horizontal="center" vertical="center"/>
    </xf>
    <xf numFmtId="0" fontId="22" fillId="3" borderId="32" xfId="1" applyNumberFormat="1" applyFont="1" applyFill="1" applyBorder="1" applyAlignment="1">
      <alignment horizontal="center" vertical="center"/>
    </xf>
    <xf numFmtId="0" fontId="22" fillId="3" borderId="33" xfId="1" applyNumberFormat="1" applyFont="1" applyFill="1" applyBorder="1" applyAlignment="1">
      <alignment horizontal="center" vertical="center"/>
    </xf>
    <xf numFmtId="0" fontId="22" fillId="3" borderId="34" xfId="1" applyNumberFormat="1" applyFont="1" applyFill="1" applyBorder="1" applyAlignment="1">
      <alignment horizontal="center" vertical="center"/>
    </xf>
    <xf numFmtId="0" fontId="22" fillId="3" borderId="35" xfId="1" applyNumberFormat="1" applyFont="1" applyFill="1" applyBorder="1" applyAlignment="1">
      <alignment horizontal="center" vertical="center"/>
    </xf>
    <xf numFmtId="0" fontId="22" fillId="3" borderId="37" xfId="1" applyNumberFormat="1" applyFont="1" applyFill="1" applyBorder="1" applyAlignment="1">
      <alignment horizontal="center" vertical="center"/>
    </xf>
    <xf numFmtId="0" fontId="23" fillId="3" borderId="30" xfId="1" applyFont="1" applyFill="1" applyBorder="1" applyAlignment="1">
      <alignment horizontal="center" vertical="center"/>
    </xf>
    <xf numFmtId="0" fontId="23" fillId="3" borderId="32" xfId="1" applyFont="1" applyFill="1" applyBorder="1" applyAlignment="1">
      <alignment horizontal="center" vertical="center"/>
    </xf>
    <xf numFmtId="0" fontId="23" fillId="3" borderId="33" xfId="1" applyFont="1" applyFill="1" applyBorder="1" applyAlignment="1">
      <alignment horizontal="center" vertical="center"/>
    </xf>
    <xf numFmtId="0" fontId="23" fillId="3" borderId="34" xfId="1" applyFont="1" applyFill="1" applyBorder="1" applyAlignment="1">
      <alignment horizontal="center" vertical="center"/>
    </xf>
    <xf numFmtId="0" fontId="23" fillId="3" borderId="35" xfId="1" applyFont="1" applyFill="1" applyBorder="1" applyAlignment="1">
      <alignment horizontal="center" vertical="center"/>
    </xf>
    <xf numFmtId="0" fontId="23" fillId="3" borderId="37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22" fillId="0" borderId="19" xfId="1" applyFont="1" applyFill="1" applyBorder="1" applyAlignment="1">
      <alignment horizontal="center" vertical="center"/>
    </xf>
    <xf numFmtId="0" fontId="22" fillId="0" borderId="20" xfId="1" applyFont="1" applyFill="1" applyBorder="1" applyAlignment="1">
      <alignment horizontal="center" vertical="center"/>
    </xf>
    <xf numFmtId="0" fontId="22" fillId="0" borderId="21" xfId="1" applyFont="1" applyFill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 vertical="center"/>
    </xf>
    <xf numFmtId="0" fontId="22" fillId="0" borderId="21" xfId="1" applyFont="1" applyBorder="1" applyAlignment="1">
      <alignment horizontal="center" vertical="center"/>
    </xf>
    <xf numFmtId="0" fontId="43" fillId="0" borderId="19" xfId="1" applyFont="1" applyBorder="1" applyAlignment="1">
      <alignment horizontal="center" vertical="center" wrapText="1"/>
    </xf>
    <xf numFmtId="0" fontId="43" fillId="0" borderId="20" xfId="1" applyFont="1" applyBorder="1" applyAlignment="1">
      <alignment horizontal="center" vertical="center" wrapText="1"/>
    </xf>
    <xf numFmtId="0" fontId="43" fillId="0" borderId="21" xfId="1" applyFont="1" applyBorder="1" applyAlignment="1">
      <alignment horizontal="center" vertical="center" wrapText="1"/>
    </xf>
    <xf numFmtId="0" fontId="19" fillId="3" borderId="14" xfId="1" applyNumberFormat="1" applyFont="1" applyFill="1" applyBorder="1" applyAlignment="1">
      <alignment horizontal="center" vertical="center"/>
    </xf>
    <xf numFmtId="0" fontId="22" fillId="3" borderId="31" xfId="1" applyNumberFormat="1" applyFont="1" applyFill="1" applyBorder="1" applyAlignment="1">
      <alignment horizontal="center" vertical="center"/>
    </xf>
    <xf numFmtId="0" fontId="22" fillId="3" borderId="0" xfId="1" applyNumberFormat="1" applyFont="1" applyFill="1" applyBorder="1" applyAlignment="1">
      <alignment horizontal="center" vertical="center"/>
    </xf>
    <xf numFmtId="0" fontId="22" fillId="3" borderId="36" xfId="1" applyNumberFormat="1" applyFont="1" applyFill="1" applyBorder="1" applyAlignment="1">
      <alignment horizontal="center" vertical="center"/>
    </xf>
    <xf numFmtId="0" fontId="52" fillId="4" borderId="42" xfId="0" applyFont="1" applyFill="1" applyBorder="1" applyAlignment="1">
      <alignment horizontal="center" vertical="center" wrapText="1"/>
    </xf>
    <xf numFmtId="0" fontId="49" fillId="6" borderId="42" xfId="0" applyFont="1" applyFill="1" applyBorder="1" applyAlignment="1">
      <alignment horizontal="center" vertical="center" wrapText="1"/>
    </xf>
    <xf numFmtId="0" fontId="53" fillId="6" borderId="28" xfId="0" applyFont="1" applyFill="1" applyBorder="1" applyAlignment="1">
      <alignment horizontal="center" vertical="center"/>
    </xf>
    <xf numFmtId="0" fontId="53" fillId="5" borderId="28" xfId="0" applyFont="1" applyFill="1" applyBorder="1" applyAlignment="1">
      <alignment horizontal="center" vertical="center"/>
    </xf>
    <xf numFmtId="179" fontId="27" fillId="0" borderId="9" xfId="1" applyNumberFormat="1" applyFont="1" applyFill="1" applyBorder="1" applyAlignment="1" applyProtection="1">
      <alignment horizontal="left" vertical="center"/>
      <protection locked="0"/>
    </xf>
    <xf numFmtId="179" fontId="27" fillId="0" borderId="10" xfId="1" applyNumberFormat="1" applyFont="1" applyFill="1" applyBorder="1" applyAlignment="1" applyProtection="1">
      <alignment horizontal="center" vertical="center"/>
      <protection locked="0"/>
    </xf>
    <xf numFmtId="0" fontId="27" fillId="0" borderId="10" xfId="1" applyFont="1" applyFill="1" applyBorder="1" applyAlignment="1" applyProtection="1">
      <alignment horizontal="center" vertical="center"/>
      <protection locked="0"/>
    </xf>
    <xf numFmtId="0" fontId="27" fillId="0" borderId="11" xfId="1" applyFont="1" applyFill="1" applyBorder="1" applyAlignment="1" applyProtection="1">
      <alignment horizontal="center" vertical="center"/>
      <protection locked="0"/>
    </xf>
    <xf numFmtId="0" fontId="49" fillId="6" borderId="28" xfId="0" applyFont="1" applyFill="1" applyBorder="1" applyAlignment="1">
      <alignment horizontal="center" vertical="center"/>
    </xf>
    <xf numFmtId="179" fontId="27" fillId="7" borderId="12" xfId="1" applyNumberFormat="1" applyFont="1" applyFill="1" applyBorder="1" applyAlignment="1" applyProtection="1">
      <alignment horizontal="left" vertical="center"/>
      <protection locked="0"/>
    </xf>
    <xf numFmtId="179" fontId="27" fillId="7" borderId="13" xfId="1" applyNumberFormat="1" applyFont="1" applyFill="1" applyBorder="1" applyAlignment="1" applyProtection="1">
      <alignment horizontal="center" vertical="center"/>
      <protection locked="0"/>
    </xf>
    <xf numFmtId="0" fontId="27" fillId="7" borderId="13" xfId="1" applyFont="1" applyFill="1" applyBorder="1" applyAlignment="1" applyProtection="1">
      <alignment horizontal="center" vertical="center"/>
      <protection locked="0"/>
    </xf>
    <xf numFmtId="0" fontId="27" fillId="7" borderId="14" xfId="1" applyFont="1" applyFill="1" applyBorder="1" applyAlignment="1" applyProtection="1">
      <alignment horizontal="center" vertical="center"/>
      <protection locked="0"/>
    </xf>
  </cellXfs>
  <cellStyles count="12">
    <cellStyle name="ハイパーリンク 2" xfId="10" xr:uid="{00000000-0005-0000-0000-000000000000}"/>
    <cellStyle name="標準" xfId="0" builtinId="0"/>
    <cellStyle name="標準 2" xfId="1" xr:uid="{00000000-0005-0000-0000-000002000000}"/>
    <cellStyle name="標準 3" xfId="8" xr:uid="{00000000-0005-0000-0000-000003000000}"/>
    <cellStyle name="標準 4" xfId="9" xr:uid="{00000000-0005-0000-0000-000004000000}"/>
    <cellStyle name="標準 5" xfId="11" xr:uid="{00000000-0005-0000-0000-000005000000}"/>
    <cellStyle name="標準 9 2 2 2 2 2 2" xfId="2" xr:uid="{00000000-0005-0000-0000-000006000000}"/>
    <cellStyle name="콤마 [0]_HMMREQ~1" xfId="3" xr:uid="{00000000-0005-0000-0000-000007000000}"/>
    <cellStyle name="콤마_HMMREQ~1" xfId="4" xr:uid="{00000000-0005-0000-0000-000008000000}"/>
    <cellStyle name="통화 [0]_HMMREQ~1" xfId="5" xr:uid="{00000000-0005-0000-0000-000009000000}"/>
    <cellStyle name="통화_HMMREQ~1" xfId="6" xr:uid="{00000000-0005-0000-0000-00000A000000}"/>
    <cellStyle name="표준_HMMREQ~1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1226992</xdr:colOff>
      <xdr:row>3</xdr:row>
      <xdr:rowOff>119061</xdr:rowOff>
    </xdr:from>
    <xdr:to>
      <xdr:col>18</xdr:col>
      <xdr:colOff>149369</xdr:colOff>
      <xdr:row>9</xdr:row>
      <xdr:rowOff>466320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00805" y="2238374"/>
          <a:ext cx="5232689" cy="325238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twoCellAnchor editAs="absolute">
    <xdr:from>
      <xdr:col>12</xdr:col>
      <xdr:colOff>1168112</xdr:colOff>
      <xdr:row>10</xdr:row>
      <xdr:rowOff>216476</xdr:rowOff>
    </xdr:from>
    <xdr:to>
      <xdr:col>19</xdr:col>
      <xdr:colOff>18616</xdr:colOff>
      <xdr:row>24</xdr:row>
      <xdr:rowOff>189200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8884612" y="5914158"/>
          <a:ext cx="8046459" cy="894354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12</xdr:col>
      <xdr:colOff>1355148</xdr:colOff>
      <xdr:row>37</xdr:row>
      <xdr:rowOff>222971</xdr:rowOff>
    </xdr:from>
    <xdr:to>
      <xdr:col>19</xdr:col>
      <xdr:colOff>188334</xdr:colOff>
      <xdr:row>51</xdr:row>
      <xdr:rowOff>189201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9071648" y="22678159"/>
          <a:ext cx="8024811" cy="896735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10</xdr:col>
      <xdr:colOff>770659</xdr:colOff>
      <xdr:row>30</xdr:row>
      <xdr:rowOff>7428</xdr:rowOff>
    </xdr:from>
    <xdr:to>
      <xdr:col>14</xdr:col>
      <xdr:colOff>333375</xdr:colOff>
      <xdr:row>34</xdr:row>
      <xdr:rowOff>251113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1659" y="18700241"/>
          <a:ext cx="4372841" cy="27201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18847</xdr:rowOff>
    </xdr:from>
    <xdr:to>
      <xdr:col>1</xdr:col>
      <xdr:colOff>1404938</xdr:colOff>
      <xdr:row>3</xdr:row>
      <xdr:rowOff>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1280910"/>
          <a:ext cx="5976938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15</xdr:col>
      <xdr:colOff>119061</xdr:colOff>
      <xdr:row>2</xdr:row>
      <xdr:rowOff>119064</xdr:rowOff>
    </xdr:from>
    <xdr:ext cx="501998" cy="646785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16811" y="1381127"/>
          <a:ext cx="501998" cy="6467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143000" cy="896061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859000"/>
          <a:ext cx="1143000" cy="89606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30</xdr:row>
      <xdr:rowOff>18847</xdr:rowOff>
    </xdr:from>
    <xdr:to>
      <xdr:col>1</xdr:col>
      <xdr:colOff>1404938</xdr:colOff>
      <xdr:row>31</xdr:row>
      <xdr:rowOff>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6139910"/>
          <a:ext cx="5976938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143000" cy="900824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859000"/>
          <a:ext cx="1143000" cy="900824"/>
        </a:xfrm>
        <a:prstGeom prst="rect">
          <a:avLst/>
        </a:prstGeom>
      </xdr:spPr>
    </xdr:pic>
    <xdr:clientData/>
  </xdr:oneCellAnchor>
  <xdr:oneCellAnchor>
    <xdr:from>
      <xdr:col>15</xdr:col>
      <xdr:colOff>119061</xdr:colOff>
      <xdr:row>30</xdr:row>
      <xdr:rowOff>119064</xdr:rowOff>
    </xdr:from>
    <xdr:ext cx="501998" cy="646785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16811" y="16240127"/>
          <a:ext cx="501998" cy="646785"/>
        </a:xfrm>
        <a:prstGeom prst="rect">
          <a:avLst/>
        </a:prstGeom>
      </xdr:spPr>
    </xdr:pic>
    <xdr:clientData/>
  </xdr:oneCellAnchor>
  <xdr:twoCellAnchor editAs="oneCell">
    <xdr:from>
      <xdr:col>2</xdr:col>
      <xdr:colOff>1285877</xdr:colOff>
      <xdr:row>44</xdr:row>
      <xdr:rowOff>576819</xdr:rowOff>
    </xdr:from>
    <xdr:to>
      <xdr:col>11</xdr:col>
      <xdr:colOff>500062</xdr:colOff>
      <xdr:row>48</xdr:row>
      <xdr:rowOff>119262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24877" y="26246694"/>
          <a:ext cx="9048748" cy="2114193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1047750</xdr:colOff>
      <xdr:row>16</xdr:row>
      <xdr:rowOff>500064</xdr:rowOff>
    </xdr:from>
    <xdr:to>
      <xdr:col>11</xdr:col>
      <xdr:colOff>590456</xdr:colOff>
      <xdr:row>20</xdr:row>
      <xdr:rowOff>119264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86750" y="10025064"/>
          <a:ext cx="9377269" cy="2190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3"/>
  <sheetViews>
    <sheetView tabSelected="1" view="pageBreakPreview" topLeftCell="A28" zoomScale="40" zoomScaleNormal="40" zoomScaleSheetLayoutView="40" zoomScalePageLayoutView="40" workbookViewId="0">
      <selection activeCell="J43" sqref="J43"/>
    </sheetView>
  </sheetViews>
  <sheetFormatPr defaultRowHeight="15.75" x14ac:dyDescent="0.15"/>
  <cols>
    <col min="1" max="1" width="67.75" style="28" customWidth="1"/>
    <col min="2" max="2" width="27.25" style="28" customWidth="1"/>
    <col min="3" max="3" width="19.125" style="28" customWidth="1"/>
    <col min="4" max="4" width="8.375" style="28" customWidth="1"/>
    <col min="5" max="5" width="19.125" style="28" customWidth="1"/>
    <col min="6" max="6" width="8.375" style="28" customWidth="1"/>
    <col min="7" max="7" width="19.125" style="28" customWidth="1"/>
    <col min="8" max="8" width="8.375" style="28" customWidth="1"/>
    <col min="9" max="9" width="19.125" style="28" customWidth="1"/>
    <col min="10" max="10" width="8.375" style="28" customWidth="1"/>
    <col min="11" max="11" width="19.125" style="28" customWidth="1"/>
    <col min="12" max="12" width="8.375" style="28" customWidth="1"/>
    <col min="13" max="14" width="17.875" style="28" customWidth="1"/>
    <col min="15" max="15" width="8.75" style="28" customWidth="1"/>
    <col min="16" max="17" width="18.25" style="28" customWidth="1"/>
    <col min="18" max="19" width="19.875" style="28" customWidth="1"/>
    <col min="20" max="20" width="8.5" style="28" customWidth="1"/>
    <col min="21" max="21" width="14.75" style="28" customWidth="1"/>
    <col min="22" max="24" width="9" style="28"/>
    <col min="25" max="25" width="9" style="28" customWidth="1"/>
    <col min="26" max="38" width="9" style="28" hidden="1" customWidth="1"/>
    <col min="39" max="16384" width="9" style="28"/>
  </cols>
  <sheetData>
    <row r="1" spans="1:39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49" t="s">
        <v>17</v>
      </c>
      <c r="O1" s="149"/>
      <c r="P1" s="149"/>
      <c r="Q1" s="149"/>
      <c r="R1" s="149"/>
      <c r="S1" s="149"/>
      <c r="T1" s="3"/>
    </row>
    <row r="2" spans="1:39" s="5" customFormat="1" ht="30" customHeight="1" x14ac:dyDescent="0.25"/>
    <row r="3" spans="1:39" s="4" customFormat="1" ht="66.75" customHeight="1" x14ac:dyDescent="0.25">
      <c r="A3" s="6"/>
      <c r="B3" s="7"/>
      <c r="C3" s="51" t="s">
        <v>19</v>
      </c>
      <c r="D3" s="7"/>
      <c r="F3" s="7"/>
      <c r="G3" s="7"/>
      <c r="H3" s="7"/>
      <c r="I3" s="8"/>
      <c r="J3" s="9"/>
      <c r="K3" s="150"/>
      <c r="L3" s="150"/>
      <c r="M3" s="7"/>
      <c r="N3" s="7"/>
      <c r="O3" s="7"/>
      <c r="P3" s="10"/>
      <c r="Q3" s="12" t="s">
        <v>1</v>
      </c>
      <c r="R3" s="151">
        <v>46191</v>
      </c>
      <c r="S3" s="151"/>
      <c r="T3" s="50" t="s">
        <v>32</v>
      </c>
      <c r="U3" s="7"/>
    </row>
    <row r="4" spans="1:39" s="11" customFormat="1" ht="60.75" customHeight="1" x14ac:dyDescent="0.35">
      <c r="A4" s="13" t="s">
        <v>2</v>
      </c>
      <c r="B4" s="8"/>
      <c r="C4" s="8"/>
      <c r="D4" s="8"/>
      <c r="E4" s="8"/>
      <c r="F4" s="8"/>
      <c r="G4" s="8"/>
      <c r="H4" s="8"/>
      <c r="I4" s="40"/>
      <c r="J4" s="40"/>
      <c r="K4" s="40"/>
      <c r="L4" s="40"/>
      <c r="N4" s="14"/>
      <c r="O4" s="14"/>
      <c r="P4" s="14"/>
      <c r="Q4" s="14"/>
      <c r="R4" s="14"/>
      <c r="S4" s="14"/>
      <c r="T4" s="15"/>
      <c r="U4" s="14"/>
    </row>
    <row r="5" spans="1:39" s="16" customFormat="1" ht="35.1" customHeight="1" x14ac:dyDescent="0.15">
      <c r="A5" s="118" t="s">
        <v>3</v>
      </c>
      <c r="B5" s="134" t="s">
        <v>4</v>
      </c>
      <c r="C5" s="116" t="s">
        <v>5</v>
      </c>
      <c r="D5" s="117"/>
      <c r="E5" s="134" t="s">
        <v>6</v>
      </c>
      <c r="F5" s="134"/>
      <c r="G5" s="134" t="s">
        <v>7</v>
      </c>
      <c r="H5" s="134"/>
      <c r="I5" s="134" t="s">
        <v>24</v>
      </c>
      <c r="J5" s="161"/>
      <c r="K5" s="61"/>
      <c r="L5" s="61"/>
      <c r="N5" s="17"/>
      <c r="O5" s="17"/>
      <c r="P5" s="18"/>
    </row>
    <row r="6" spans="1:39" s="16" customFormat="1" ht="35.1" customHeight="1" x14ac:dyDescent="0.15">
      <c r="A6" s="119"/>
      <c r="B6" s="135"/>
      <c r="C6" s="137" t="s">
        <v>9</v>
      </c>
      <c r="D6" s="162"/>
      <c r="E6" s="132" t="s">
        <v>10</v>
      </c>
      <c r="F6" s="132"/>
      <c r="G6" s="132" t="s">
        <v>10</v>
      </c>
      <c r="H6" s="132"/>
      <c r="I6" s="132" t="s">
        <v>25</v>
      </c>
      <c r="J6" s="133"/>
      <c r="K6" s="62"/>
      <c r="L6" s="62"/>
      <c r="N6" s="17"/>
      <c r="O6" s="17"/>
      <c r="P6" s="19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39" s="16" customFormat="1" ht="35.1" customHeight="1" x14ac:dyDescent="0.15">
      <c r="A7" s="119"/>
      <c r="B7" s="135"/>
      <c r="C7" s="139"/>
      <c r="D7" s="163"/>
      <c r="E7" s="132"/>
      <c r="F7" s="132"/>
      <c r="G7" s="132"/>
      <c r="H7" s="132"/>
      <c r="I7" s="132"/>
      <c r="J7" s="133"/>
      <c r="K7" s="62"/>
      <c r="L7" s="62"/>
      <c r="N7" s="17"/>
      <c r="O7" s="17"/>
      <c r="P7" s="19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</row>
    <row r="8" spans="1:39" s="16" customFormat="1" ht="35.1" customHeight="1" x14ac:dyDescent="0.15">
      <c r="A8" s="119"/>
      <c r="B8" s="135"/>
      <c r="C8" s="141"/>
      <c r="D8" s="164"/>
      <c r="E8" s="132"/>
      <c r="F8" s="132"/>
      <c r="G8" s="132"/>
      <c r="H8" s="132"/>
      <c r="I8" s="132"/>
      <c r="J8" s="133"/>
      <c r="K8" s="62"/>
      <c r="L8" s="62"/>
      <c r="N8" s="17"/>
      <c r="O8" s="17"/>
      <c r="P8" s="20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</row>
    <row r="9" spans="1:39" s="21" customFormat="1" ht="35.1" customHeight="1" x14ac:dyDescent="0.15">
      <c r="A9" s="120"/>
      <c r="B9" s="136"/>
      <c r="C9" s="53"/>
      <c r="D9" s="53"/>
      <c r="E9" s="53"/>
      <c r="F9" s="53"/>
      <c r="G9" s="122" t="s">
        <v>12</v>
      </c>
      <c r="H9" s="122"/>
      <c r="I9" s="122" t="s">
        <v>26</v>
      </c>
      <c r="J9" s="123"/>
      <c r="K9" s="63"/>
      <c r="L9" s="63"/>
      <c r="N9" s="17"/>
      <c r="O9" s="17"/>
      <c r="U9" s="29"/>
      <c r="V9" s="29"/>
      <c r="W9" s="29"/>
      <c r="X9" s="29"/>
      <c r="Y9" s="29"/>
      <c r="Z9" s="92"/>
      <c r="AA9" s="92"/>
      <c r="AB9" s="92"/>
      <c r="AC9" s="92"/>
      <c r="AD9" s="92"/>
      <c r="AE9" s="92"/>
      <c r="AF9" s="92"/>
      <c r="AG9" s="93" t="s">
        <v>7</v>
      </c>
      <c r="AH9" s="92"/>
      <c r="AI9" s="94" t="s">
        <v>40</v>
      </c>
      <c r="AJ9" s="94"/>
      <c r="AK9" s="92" t="s">
        <v>41</v>
      </c>
      <c r="AL9" s="92"/>
      <c r="AM9" s="29"/>
    </row>
    <row r="10" spans="1:39" s="16" customFormat="1" ht="51" customHeight="1" x14ac:dyDescent="0.15">
      <c r="A10" s="174" t="str">
        <f>AK10</f>
        <v>※NO SERVICE</v>
      </c>
      <c r="B10" s="175"/>
      <c r="C10" s="175"/>
      <c r="D10" s="176"/>
      <c r="E10" s="175"/>
      <c r="F10" s="176"/>
      <c r="G10" s="175"/>
      <c r="H10" s="176"/>
      <c r="I10" s="175"/>
      <c r="J10" s="177"/>
      <c r="M10" s="22"/>
      <c r="N10" s="18"/>
      <c r="U10" s="98"/>
      <c r="V10" s="98"/>
      <c r="W10" s="99"/>
      <c r="X10" s="100"/>
      <c r="Y10" s="100"/>
      <c r="Z10" s="165" t="s">
        <v>42</v>
      </c>
      <c r="AA10" s="166" t="s">
        <v>43</v>
      </c>
      <c r="AB10" s="90"/>
      <c r="AC10" s="91"/>
      <c r="AD10" s="27"/>
      <c r="AE10" s="27"/>
      <c r="AF10" s="27"/>
      <c r="AG10" s="167" t="s">
        <v>48</v>
      </c>
      <c r="AH10" s="27"/>
      <c r="AI10" s="89" t="s">
        <v>39</v>
      </c>
      <c r="AJ10" s="27"/>
      <c r="AK10" s="94" t="str">
        <f t="shared" ref="AK10:AK13" si="0">IF(Z10=AI10,Z10,"※"&amp;Z10)</f>
        <v>※NO SERVICE</v>
      </c>
      <c r="AL10" s="27"/>
      <c r="AM10" s="27"/>
    </row>
    <row r="11" spans="1:39" s="38" customFormat="1" ht="51" customHeight="1" x14ac:dyDescent="0.15">
      <c r="A11" s="169" t="str">
        <f t="shared" ref="A11:A13" si="1">IF(D11="水",AK11,"★"&amp;AK11)</f>
        <v>WAN HAI 358</v>
      </c>
      <c r="B11" s="170" t="str">
        <f t="shared" ref="B11:B13" si="2">AA11</f>
        <v>S032</v>
      </c>
      <c r="C11" s="170">
        <f t="shared" ref="C11:C13" si="3">G11-4</f>
        <v>46197</v>
      </c>
      <c r="D11" s="171" t="str">
        <f t="shared" ref="D11:D13" si="4">TEXT(C11,"aaa")</f>
        <v>水</v>
      </c>
      <c r="E11" s="170">
        <f t="shared" ref="E11:E13" si="5">G11-1</f>
        <v>46200</v>
      </c>
      <c r="F11" s="171" t="str">
        <f t="shared" ref="F11:F13" si="6">TEXT(E11,"aaa")</f>
        <v>土</v>
      </c>
      <c r="G11" s="170" t="str">
        <f t="shared" ref="G11:G13" si="7">TEXT(SUBSTITUTE(AG11,"Sun",""),"m/d")</f>
        <v>6/28</v>
      </c>
      <c r="H11" s="171" t="str">
        <f t="shared" ref="H11:H13" si="8">TEXT(G11,"aaa")</f>
        <v>日</v>
      </c>
      <c r="I11" s="170">
        <f t="shared" ref="I11:I13" si="9">G11+9</f>
        <v>46210</v>
      </c>
      <c r="J11" s="172" t="str">
        <f t="shared" ref="J11:J13" si="10">TEXT(I11,"aaa")</f>
        <v>火</v>
      </c>
      <c r="M11" s="45"/>
      <c r="N11" s="18"/>
      <c r="U11" s="98"/>
      <c r="V11" s="98"/>
      <c r="W11" s="99"/>
      <c r="X11" s="100"/>
      <c r="Y11" s="100"/>
      <c r="Z11" s="95" t="s">
        <v>44</v>
      </c>
      <c r="AA11" s="96" t="s">
        <v>43</v>
      </c>
      <c r="AB11" s="102"/>
      <c r="AC11" s="102"/>
      <c r="AD11" s="46"/>
      <c r="AE11" s="46"/>
      <c r="AF11" s="46"/>
      <c r="AG11" s="168" t="s">
        <v>49</v>
      </c>
      <c r="AH11" s="39"/>
      <c r="AI11" s="95" t="s">
        <v>44</v>
      </c>
      <c r="AJ11" s="39"/>
      <c r="AK11" s="94" t="str">
        <f t="shared" si="0"/>
        <v>WAN HAI 358</v>
      </c>
      <c r="AL11" s="39"/>
      <c r="AM11" s="39"/>
    </row>
    <row r="12" spans="1:39" s="27" customFormat="1" ht="51" customHeight="1" x14ac:dyDescent="0.15">
      <c r="A12" s="169" t="str">
        <f t="shared" si="1"/>
        <v>INTERASIA TENACITY</v>
      </c>
      <c r="B12" s="170" t="str">
        <f t="shared" si="2"/>
        <v>S022</v>
      </c>
      <c r="C12" s="170">
        <f t="shared" si="3"/>
        <v>46204</v>
      </c>
      <c r="D12" s="171" t="str">
        <f t="shared" si="4"/>
        <v>水</v>
      </c>
      <c r="E12" s="170">
        <f t="shared" si="5"/>
        <v>46207</v>
      </c>
      <c r="F12" s="171" t="str">
        <f t="shared" si="6"/>
        <v>土</v>
      </c>
      <c r="G12" s="170" t="str">
        <f t="shared" si="7"/>
        <v>7/5</v>
      </c>
      <c r="H12" s="171" t="str">
        <f t="shared" si="8"/>
        <v>日</v>
      </c>
      <c r="I12" s="170">
        <f t="shared" si="9"/>
        <v>46217</v>
      </c>
      <c r="J12" s="172" t="str">
        <f t="shared" si="10"/>
        <v>火</v>
      </c>
      <c r="M12" s="22"/>
      <c r="N12" s="103"/>
      <c r="U12" s="98"/>
      <c r="V12" s="98"/>
      <c r="W12" s="99"/>
      <c r="X12" s="100"/>
      <c r="Y12" s="100"/>
      <c r="Z12" s="95" t="s">
        <v>45</v>
      </c>
      <c r="AA12" s="96" t="s">
        <v>46</v>
      </c>
      <c r="AB12" s="107"/>
      <c r="AC12" s="101"/>
      <c r="AG12" s="168" t="s">
        <v>50</v>
      </c>
      <c r="AI12" s="95" t="s">
        <v>45</v>
      </c>
      <c r="AK12" s="94" t="str">
        <f t="shared" si="0"/>
        <v>INTERASIA TENACITY</v>
      </c>
    </row>
    <row r="13" spans="1:39" s="39" customFormat="1" ht="51" customHeight="1" x14ac:dyDescent="0.15">
      <c r="A13" s="86" t="str">
        <f t="shared" si="1"/>
        <v>WAN HAI 368</v>
      </c>
      <c r="B13" s="48" t="str">
        <f t="shared" si="2"/>
        <v>S038</v>
      </c>
      <c r="C13" s="48">
        <f t="shared" si="3"/>
        <v>46211</v>
      </c>
      <c r="D13" s="47" t="str">
        <f t="shared" si="4"/>
        <v>水</v>
      </c>
      <c r="E13" s="48">
        <f t="shared" si="5"/>
        <v>46214</v>
      </c>
      <c r="F13" s="47" t="str">
        <f t="shared" si="6"/>
        <v>土</v>
      </c>
      <c r="G13" s="48" t="str">
        <f t="shared" si="7"/>
        <v>7/12</v>
      </c>
      <c r="H13" s="47" t="str">
        <f t="shared" si="8"/>
        <v>日</v>
      </c>
      <c r="I13" s="48">
        <f t="shared" si="9"/>
        <v>46224</v>
      </c>
      <c r="J13" s="49" t="str">
        <f t="shared" si="10"/>
        <v>火</v>
      </c>
      <c r="M13" s="45"/>
      <c r="N13" s="103"/>
      <c r="U13" s="98"/>
      <c r="V13" s="98"/>
      <c r="W13" s="99"/>
      <c r="X13" s="100"/>
      <c r="Y13" s="100"/>
      <c r="Z13" s="95" t="s">
        <v>39</v>
      </c>
      <c r="AA13" s="95" t="s">
        <v>47</v>
      </c>
      <c r="AB13" s="100"/>
      <c r="AC13" s="100"/>
      <c r="AD13" s="46"/>
      <c r="AE13" s="46"/>
      <c r="AF13" s="46"/>
      <c r="AG13" s="168" t="s">
        <v>51</v>
      </c>
      <c r="AI13" s="95" t="s">
        <v>39</v>
      </c>
      <c r="AK13" s="94" t="str">
        <f t="shared" si="0"/>
        <v>WAN HAI 368</v>
      </c>
    </row>
    <row r="14" spans="1:39" s="39" customFormat="1" ht="51" customHeight="1" x14ac:dyDescent="0.15">
      <c r="A14" s="87"/>
      <c r="B14" s="36"/>
      <c r="C14" s="36"/>
      <c r="D14" s="35"/>
      <c r="E14" s="36"/>
      <c r="F14" s="35"/>
      <c r="G14" s="36"/>
      <c r="H14" s="35"/>
      <c r="I14" s="36"/>
      <c r="J14" s="35"/>
      <c r="M14" s="45"/>
      <c r="N14" s="103"/>
      <c r="U14" s="98"/>
      <c r="V14" s="98"/>
      <c r="W14" s="99"/>
      <c r="X14" s="100"/>
      <c r="Y14" s="100"/>
      <c r="Z14" s="98"/>
      <c r="AA14" s="98"/>
      <c r="AB14" s="100"/>
      <c r="AC14" s="100"/>
      <c r="AD14" s="46"/>
      <c r="AE14" s="46"/>
      <c r="AF14" s="46"/>
      <c r="AG14" s="100"/>
      <c r="AI14" s="98"/>
      <c r="AK14" s="104"/>
    </row>
    <row r="15" spans="1:39" s="38" customFormat="1" ht="51" customHeight="1" x14ac:dyDescent="0.15">
      <c r="M15" s="45"/>
      <c r="N15" s="18"/>
      <c r="U15" s="39"/>
      <c r="V15" s="39"/>
      <c r="W15" s="39"/>
      <c r="X15" s="39"/>
      <c r="Y15" s="39"/>
      <c r="Z15" s="39"/>
      <c r="AA15" s="39"/>
      <c r="AB15" s="39"/>
      <c r="AC15" s="39"/>
      <c r="AD15" s="46"/>
      <c r="AE15" s="46"/>
      <c r="AF15" s="46"/>
      <c r="AG15" s="39"/>
      <c r="AH15" s="39"/>
      <c r="AI15" s="39"/>
      <c r="AJ15" s="39"/>
      <c r="AK15" s="39"/>
      <c r="AL15" s="39"/>
      <c r="AM15" s="39"/>
    </row>
    <row r="16" spans="1:39" s="16" customFormat="1" ht="51" customHeight="1" x14ac:dyDescent="0.15">
      <c r="K16" s="27"/>
      <c r="M16" s="22"/>
      <c r="N16" s="18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</row>
    <row r="17" spans="1:39" s="16" customFormat="1" ht="51" customHeight="1" x14ac:dyDescent="0.15">
      <c r="A17" s="87"/>
      <c r="B17" s="36"/>
      <c r="C17" s="36"/>
      <c r="D17" s="35"/>
      <c r="E17" s="36"/>
      <c r="F17" s="35"/>
      <c r="G17" s="36"/>
      <c r="H17" s="35"/>
      <c r="I17" s="36"/>
      <c r="J17" s="35"/>
      <c r="K17" s="27"/>
      <c r="M17" s="22"/>
      <c r="N17" s="18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</row>
    <row r="18" spans="1:39" s="16" customFormat="1" ht="51" customHeight="1" x14ac:dyDescent="0.15">
      <c r="A18" s="87"/>
      <c r="B18" s="36"/>
      <c r="C18" s="36"/>
      <c r="D18" s="35"/>
      <c r="E18" s="36"/>
      <c r="F18" s="35"/>
      <c r="G18" s="36"/>
      <c r="H18" s="35"/>
      <c r="I18" s="36"/>
      <c r="J18" s="35"/>
      <c r="K18" s="27"/>
      <c r="M18" s="22"/>
      <c r="N18" s="18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</row>
    <row r="19" spans="1:39" s="16" customFormat="1" ht="51" customHeight="1" x14ac:dyDescent="0.15">
      <c r="A19" s="87"/>
      <c r="B19" s="36"/>
      <c r="C19" s="36"/>
      <c r="D19" s="35"/>
      <c r="E19" s="36"/>
      <c r="F19" s="35"/>
      <c r="G19" s="36"/>
      <c r="H19" s="35"/>
      <c r="I19" s="36"/>
      <c r="J19" s="35"/>
      <c r="K19" s="27"/>
      <c r="M19" s="22"/>
      <c r="N19" s="18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</row>
    <row r="20" spans="1:39" s="16" customFormat="1" ht="51" customHeight="1" x14ac:dyDescent="0.55000000000000004">
      <c r="A20" s="26"/>
      <c r="M20" s="22"/>
      <c r="N20" s="18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</row>
    <row r="21" spans="1:39" s="16" customFormat="1" ht="51" customHeight="1" x14ac:dyDescent="0.55000000000000004">
      <c r="A21" s="26" t="s">
        <v>16</v>
      </c>
      <c r="M21" s="22"/>
      <c r="N21" s="18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</row>
    <row r="22" spans="1:39" s="16" customFormat="1" ht="51" customHeight="1" x14ac:dyDescent="0.15">
      <c r="A22" s="25" t="s">
        <v>13</v>
      </c>
      <c r="B22" s="152" t="s">
        <v>14</v>
      </c>
      <c r="C22" s="153"/>
      <c r="D22" s="154"/>
      <c r="E22" s="155" t="s">
        <v>15</v>
      </c>
      <c r="F22" s="156"/>
      <c r="G22" s="156"/>
      <c r="H22" s="156"/>
      <c r="I22" s="156"/>
      <c r="J22" s="156"/>
      <c r="K22" s="156"/>
      <c r="L22" s="157"/>
      <c r="M22" s="22"/>
      <c r="N22" s="18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</row>
    <row r="23" spans="1:39" s="16" customFormat="1" ht="51" customHeight="1" x14ac:dyDescent="0.15">
      <c r="A23" s="121" t="s">
        <v>34</v>
      </c>
      <c r="B23" s="158" t="s">
        <v>27</v>
      </c>
      <c r="C23" s="159"/>
      <c r="D23" s="160"/>
      <c r="E23" s="78" t="s">
        <v>28</v>
      </c>
      <c r="F23" s="79"/>
      <c r="G23" s="71"/>
      <c r="H23" s="80"/>
      <c r="I23" s="81"/>
      <c r="J23" s="71"/>
      <c r="K23" s="82" t="s">
        <v>30</v>
      </c>
      <c r="L23" s="83"/>
      <c r="M23" s="22"/>
      <c r="N23" s="18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</row>
    <row r="24" spans="1:39" s="16" customFormat="1" ht="51" customHeight="1" x14ac:dyDescent="0.25">
      <c r="A24" s="109"/>
      <c r="B24" s="113"/>
      <c r="C24" s="114"/>
      <c r="D24" s="115"/>
      <c r="E24" s="66" t="s">
        <v>29</v>
      </c>
      <c r="F24" s="73"/>
      <c r="G24" s="74"/>
      <c r="H24" s="69"/>
      <c r="I24" s="75"/>
      <c r="J24" s="84"/>
      <c r="K24" s="71"/>
      <c r="L24" s="85"/>
      <c r="M24" s="22"/>
      <c r="N24" s="18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</row>
    <row r="25" spans="1:39" s="16" customFormat="1" ht="51" customHeight="1" x14ac:dyDescent="0.15">
      <c r="A25" s="59"/>
      <c r="B25" s="60"/>
      <c r="C25" s="60"/>
      <c r="D25" s="60"/>
      <c r="E25" s="41"/>
      <c r="F25" s="55"/>
      <c r="G25" s="56"/>
      <c r="H25" s="54"/>
      <c r="I25" s="57"/>
      <c r="J25" s="27"/>
      <c r="K25" s="58"/>
      <c r="L25" s="58"/>
      <c r="M25" s="22"/>
      <c r="N25" s="18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</row>
    <row r="26" spans="1:39" s="16" customFormat="1" ht="51" customHeight="1" x14ac:dyDescent="0.15">
      <c r="M26" s="22"/>
      <c r="N26" s="18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</row>
    <row r="27" spans="1:39" s="16" customFormat="1" ht="58.5" customHeight="1" x14ac:dyDescent="0.15"/>
    <row r="28" spans="1:39" s="4" customFormat="1" ht="58.5" customHeight="1" x14ac:dyDescent="0.25">
      <c r="N28" s="16"/>
      <c r="O28" s="23"/>
      <c r="T28" s="24"/>
      <c r="U28" s="24"/>
    </row>
    <row r="29" spans="1:39" s="4" customFormat="1" ht="69.75" customHeight="1" x14ac:dyDescent="0.25">
      <c r="A29" s="1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49" t="s">
        <v>17</v>
      </c>
      <c r="O29" s="149"/>
      <c r="P29" s="149"/>
      <c r="Q29" s="149"/>
      <c r="R29" s="149"/>
      <c r="S29" s="149"/>
      <c r="T29" s="3"/>
    </row>
    <row r="30" spans="1:39" s="5" customFormat="1" ht="30" customHeight="1" x14ac:dyDescent="0.25"/>
    <row r="31" spans="1:39" s="4" customFormat="1" ht="66.75" customHeight="1" x14ac:dyDescent="0.25">
      <c r="A31" s="6"/>
      <c r="B31" s="7"/>
      <c r="C31" s="51" t="s">
        <v>20</v>
      </c>
      <c r="D31" s="7"/>
      <c r="E31" s="7"/>
      <c r="F31" s="7"/>
      <c r="G31" s="7"/>
      <c r="H31" s="7"/>
      <c r="I31" s="8"/>
      <c r="J31" s="9"/>
      <c r="K31" s="150"/>
      <c r="L31" s="150"/>
      <c r="M31" s="7"/>
      <c r="N31" s="7"/>
      <c r="O31" s="7"/>
      <c r="P31" s="10"/>
      <c r="Q31" s="12" t="s">
        <v>1</v>
      </c>
      <c r="R31" s="151">
        <f>R3</f>
        <v>46191</v>
      </c>
      <c r="S31" s="151"/>
      <c r="T31" s="50" t="s">
        <v>33</v>
      </c>
      <c r="U31" s="7"/>
    </row>
    <row r="32" spans="1:39" s="11" customFormat="1" ht="60.75" customHeight="1" x14ac:dyDescent="0.35">
      <c r="A32" s="13" t="s">
        <v>23</v>
      </c>
      <c r="B32" s="8"/>
      <c r="C32" s="8"/>
      <c r="D32" s="8"/>
      <c r="E32" s="8"/>
      <c r="F32" s="8"/>
      <c r="G32" s="8"/>
      <c r="H32" s="8"/>
      <c r="I32" s="40"/>
      <c r="J32" s="40"/>
      <c r="K32" s="40"/>
      <c r="L32" s="40"/>
      <c r="N32" s="14"/>
      <c r="O32" s="14"/>
      <c r="P32" s="14"/>
      <c r="Q32" s="14"/>
      <c r="R32" s="14"/>
      <c r="S32" s="14"/>
      <c r="T32" s="15"/>
      <c r="U32" s="14"/>
    </row>
    <row r="33" spans="1:39" s="16" customFormat="1" ht="35.1" customHeight="1" x14ac:dyDescent="0.15">
      <c r="A33" s="118" t="s">
        <v>3</v>
      </c>
      <c r="B33" s="134" t="s">
        <v>4</v>
      </c>
      <c r="C33" s="116" t="s">
        <v>5</v>
      </c>
      <c r="D33" s="117"/>
      <c r="E33" s="116" t="s">
        <v>6</v>
      </c>
      <c r="F33" s="117"/>
      <c r="G33" s="116" t="s">
        <v>7</v>
      </c>
      <c r="H33" s="117"/>
      <c r="I33" s="130" t="s">
        <v>8</v>
      </c>
      <c r="J33" s="131"/>
      <c r="N33" s="17"/>
      <c r="O33" s="17"/>
      <c r="P33" s="18"/>
    </row>
    <row r="34" spans="1:39" s="16" customFormat="1" ht="35.1" customHeight="1" x14ac:dyDescent="0.15">
      <c r="A34" s="119"/>
      <c r="B34" s="135"/>
      <c r="C34" s="137" t="s">
        <v>22</v>
      </c>
      <c r="D34" s="138"/>
      <c r="E34" s="143" t="s">
        <v>21</v>
      </c>
      <c r="F34" s="144"/>
      <c r="G34" s="143" t="s">
        <v>21</v>
      </c>
      <c r="H34" s="144"/>
      <c r="I34" s="132" t="s">
        <v>11</v>
      </c>
      <c r="J34" s="133"/>
      <c r="N34" s="17"/>
      <c r="O34" s="17"/>
      <c r="P34" s="19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</row>
    <row r="35" spans="1:39" s="16" customFormat="1" ht="35.1" customHeight="1" x14ac:dyDescent="0.15">
      <c r="A35" s="119"/>
      <c r="B35" s="135"/>
      <c r="C35" s="139"/>
      <c r="D35" s="140"/>
      <c r="E35" s="145"/>
      <c r="F35" s="146"/>
      <c r="G35" s="145"/>
      <c r="H35" s="146"/>
      <c r="I35" s="132"/>
      <c r="J35" s="133"/>
      <c r="N35" s="17"/>
      <c r="O35" s="17"/>
      <c r="P35" s="19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</row>
    <row r="36" spans="1:39" s="16" customFormat="1" ht="35.1" customHeight="1" x14ac:dyDescent="0.15">
      <c r="A36" s="119"/>
      <c r="B36" s="135"/>
      <c r="C36" s="141"/>
      <c r="D36" s="142"/>
      <c r="E36" s="147"/>
      <c r="F36" s="148"/>
      <c r="G36" s="147"/>
      <c r="H36" s="148"/>
      <c r="I36" s="132"/>
      <c r="J36" s="133"/>
      <c r="N36" s="17"/>
      <c r="O36" s="17"/>
      <c r="P36" s="20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</row>
    <row r="37" spans="1:39" s="21" customFormat="1" ht="35.1" customHeight="1" x14ac:dyDescent="0.15">
      <c r="A37" s="120"/>
      <c r="B37" s="136"/>
      <c r="C37" s="53"/>
      <c r="D37" s="53"/>
      <c r="E37" s="53"/>
      <c r="F37" s="53"/>
      <c r="G37" s="52" t="s">
        <v>12</v>
      </c>
      <c r="H37" s="52"/>
      <c r="I37" s="122" t="s">
        <v>31</v>
      </c>
      <c r="J37" s="123"/>
      <c r="N37" s="17"/>
      <c r="O37" s="17"/>
      <c r="Y37" s="29"/>
      <c r="Z37" s="92"/>
      <c r="AA37" s="92"/>
      <c r="AB37" s="92"/>
      <c r="AC37" s="92"/>
      <c r="AD37" s="92"/>
      <c r="AE37" s="92"/>
      <c r="AF37" s="92"/>
      <c r="AG37" s="93" t="s">
        <v>7</v>
      </c>
      <c r="AH37" s="92"/>
      <c r="AI37" s="94" t="s">
        <v>40</v>
      </c>
      <c r="AJ37" s="94"/>
      <c r="AK37" s="92" t="s">
        <v>41</v>
      </c>
      <c r="AL37" s="29"/>
      <c r="AM37" s="29"/>
    </row>
    <row r="38" spans="1:39" s="16" customFormat="1" ht="51" customHeight="1" x14ac:dyDescent="0.15">
      <c r="A38" s="174" t="str">
        <f>AK38</f>
        <v>※NO SERVICE</v>
      </c>
      <c r="B38" s="175"/>
      <c r="C38" s="175"/>
      <c r="D38" s="176"/>
      <c r="E38" s="175"/>
      <c r="F38" s="176"/>
      <c r="G38" s="175"/>
      <c r="H38" s="176"/>
      <c r="I38" s="175"/>
      <c r="J38" s="177"/>
      <c r="K38" s="38"/>
      <c r="L38" s="38"/>
      <c r="M38" s="37"/>
      <c r="N38" s="18"/>
      <c r="O38" s="38"/>
      <c r="P38" s="38"/>
      <c r="Q38" s="38"/>
      <c r="R38" s="38"/>
      <c r="S38" s="38"/>
      <c r="T38" s="38"/>
      <c r="Y38" s="27"/>
      <c r="Z38" s="165" t="s">
        <v>42</v>
      </c>
      <c r="AA38" s="166" t="s">
        <v>43</v>
      </c>
      <c r="AB38" s="90"/>
      <c r="AC38" s="91"/>
      <c r="AD38" s="27"/>
      <c r="AE38" s="27"/>
      <c r="AF38" s="27"/>
      <c r="AG38" s="173" t="s">
        <v>52</v>
      </c>
      <c r="AH38" s="27"/>
      <c r="AI38" s="89" t="s">
        <v>39</v>
      </c>
      <c r="AJ38" s="27"/>
      <c r="AK38" s="94" t="str">
        <f t="shared" ref="AK38:AK41" si="11">IF(Z38=AI38,Z38,"※"&amp;Z38)</f>
        <v>※NO SERVICE</v>
      </c>
      <c r="AL38" s="27"/>
      <c r="AM38" s="27"/>
    </row>
    <row r="39" spans="1:39" s="38" customFormat="1" ht="51" customHeight="1" x14ac:dyDescent="0.15">
      <c r="A39" s="169" t="str">
        <f t="shared" ref="A39:A41" si="12">IF(D39="水",AK39,"★"&amp;AK39)</f>
        <v>WAN HAI 358</v>
      </c>
      <c r="B39" s="170" t="str">
        <f t="shared" ref="B39:B41" si="13">AA39</f>
        <v>S032</v>
      </c>
      <c r="C39" s="170">
        <f t="shared" ref="C39:C41" si="14">G39-3</f>
        <v>46197</v>
      </c>
      <c r="D39" s="171" t="str">
        <f t="shared" ref="D39:D41" si="15">TEXT(C39,"aaa")</f>
        <v>水</v>
      </c>
      <c r="E39" s="170">
        <f t="shared" ref="E39:E41" si="16">G39-1</f>
        <v>46199</v>
      </c>
      <c r="F39" s="171" t="str">
        <f t="shared" ref="F39:F41" si="17">TEXT(E39,"aaa")</f>
        <v>金</v>
      </c>
      <c r="G39" s="170" t="str">
        <f t="shared" ref="G39:G41" si="18">TEXT(SUBSTITUTE(AG39,"Sat",""),"m/d")</f>
        <v>6/27</v>
      </c>
      <c r="H39" s="171" t="str">
        <f t="shared" ref="H39:H41" si="19">TEXT(G39,"aaa")</f>
        <v>土</v>
      </c>
      <c r="I39" s="170">
        <f t="shared" ref="I39:I41" si="20">G39+10</f>
        <v>46210</v>
      </c>
      <c r="J39" s="172" t="str">
        <f t="shared" ref="J39:J41" si="21">TEXT(I39,"aaa")</f>
        <v>火</v>
      </c>
      <c r="M39" s="37"/>
      <c r="N39" s="18"/>
      <c r="Y39" s="39"/>
      <c r="Z39" s="95" t="s">
        <v>44</v>
      </c>
      <c r="AA39" s="96" t="s">
        <v>43</v>
      </c>
      <c r="AB39" s="102"/>
      <c r="AC39" s="102"/>
      <c r="AD39" s="46"/>
      <c r="AE39" s="46"/>
      <c r="AF39" s="46"/>
      <c r="AG39" s="97" t="s">
        <v>53</v>
      </c>
      <c r="AH39" s="39"/>
      <c r="AI39" s="95" t="s">
        <v>44</v>
      </c>
      <c r="AJ39" s="39"/>
      <c r="AK39" s="94" t="str">
        <f t="shared" si="11"/>
        <v>WAN HAI 358</v>
      </c>
      <c r="AL39" s="39"/>
      <c r="AM39" s="39"/>
    </row>
    <row r="40" spans="1:39" s="27" customFormat="1" ht="51" customHeight="1" x14ac:dyDescent="0.15">
      <c r="A40" s="169" t="str">
        <f t="shared" si="12"/>
        <v>INTERASIA TENACITY</v>
      </c>
      <c r="B40" s="170" t="str">
        <f t="shared" si="13"/>
        <v>S022</v>
      </c>
      <c r="C40" s="170">
        <f t="shared" si="14"/>
        <v>46204</v>
      </c>
      <c r="D40" s="171" t="str">
        <f t="shared" si="15"/>
        <v>水</v>
      </c>
      <c r="E40" s="170">
        <f t="shared" si="16"/>
        <v>46206</v>
      </c>
      <c r="F40" s="171" t="str">
        <f t="shared" si="17"/>
        <v>金</v>
      </c>
      <c r="G40" s="170" t="str">
        <f t="shared" si="18"/>
        <v>7/4</v>
      </c>
      <c r="H40" s="171" t="str">
        <f t="shared" si="19"/>
        <v>土</v>
      </c>
      <c r="I40" s="170">
        <f t="shared" si="20"/>
        <v>46217</v>
      </c>
      <c r="J40" s="172" t="str">
        <f t="shared" si="21"/>
        <v>火</v>
      </c>
      <c r="K40" s="39"/>
      <c r="L40" s="39"/>
      <c r="M40" s="37"/>
      <c r="N40" s="103"/>
      <c r="O40" s="39"/>
      <c r="P40" s="39"/>
      <c r="Q40" s="39"/>
      <c r="R40" s="39"/>
      <c r="S40" s="39"/>
      <c r="T40" s="39"/>
      <c r="Z40" s="95" t="s">
        <v>45</v>
      </c>
      <c r="AA40" s="96" t="s">
        <v>46</v>
      </c>
      <c r="AB40" s="107"/>
      <c r="AC40" s="101"/>
      <c r="AG40" s="97" t="s">
        <v>54</v>
      </c>
      <c r="AI40" s="95" t="s">
        <v>45</v>
      </c>
      <c r="AK40" s="94" t="str">
        <f t="shared" si="11"/>
        <v>INTERASIA TENACITY</v>
      </c>
    </row>
    <row r="41" spans="1:39" s="39" customFormat="1" ht="51" customHeight="1" x14ac:dyDescent="0.15">
      <c r="A41" s="86" t="str">
        <f t="shared" si="12"/>
        <v>WAN HAI 368</v>
      </c>
      <c r="B41" s="48" t="str">
        <f t="shared" si="13"/>
        <v>S038</v>
      </c>
      <c r="C41" s="48">
        <f t="shared" si="14"/>
        <v>46211</v>
      </c>
      <c r="D41" s="47" t="str">
        <f t="shared" si="15"/>
        <v>水</v>
      </c>
      <c r="E41" s="48">
        <f t="shared" si="16"/>
        <v>46213</v>
      </c>
      <c r="F41" s="47" t="str">
        <f t="shared" si="17"/>
        <v>金</v>
      </c>
      <c r="G41" s="48" t="str">
        <f t="shared" si="18"/>
        <v>7/11</v>
      </c>
      <c r="H41" s="47" t="str">
        <f t="shared" si="19"/>
        <v>土</v>
      </c>
      <c r="I41" s="48">
        <f t="shared" si="20"/>
        <v>46224</v>
      </c>
      <c r="J41" s="49" t="str">
        <f t="shared" si="21"/>
        <v>火</v>
      </c>
      <c r="M41" s="37"/>
      <c r="N41" s="103"/>
      <c r="Z41" s="95" t="s">
        <v>39</v>
      </c>
      <c r="AA41" s="95" t="s">
        <v>47</v>
      </c>
      <c r="AB41" s="100"/>
      <c r="AC41" s="100"/>
      <c r="AD41" s="46"/>
      <c r="AE41" s="46"/>
      <c r="AF41" s="46"/>
      <c r="AG41" s="97" t="s">
        <v>55</v>
      </c>
      <c r="AI41" s="95" t="s">
        <v>39</v>
      </c>
      <c r="AK41" s="94" t="str">
        <f t="shared" si="11"/>
        <v>WAN HAI 368</v>
      </c>
    </row>
    <row r="42" spans="1:39" s="39" customFormat="1" ht="51" customHeight="1" x14ac:dyDescent="0.15">
      <c r="A42" s="87"/>
      <c r="B42" s="36"/>
      <c r="C42" s="36"/>
      <c r="D42" s="35"/>
      <c r="E42" s="36"/>
      <c r="F42" s="35"/>
      <c r="G42" s="36"/>
      <c r="H42" s="35"/>
      <c r="I42" s="36"/>
      <c r="J42" s="35"/>
      <c r="M42" s="37"/>
      <c r="N42" s="103"/>
      <c r="Z42" s="105"/>
      <c r="AA42" s="106"/>
      <c r="AB42" s="100"/>
      <c r="AC42" s="100"/>
      <c r="AD42" s="46"/>
      <c r="AE42" s="46"/>
      <c r="AF42" s="46"/>
      <c r="AG42" s="107"/>
      <c r="AI42" s="98"/>
      <c r="AK42" s="104"/>
    </row>
    <row r="43" spans="1:39" s="38" customFormat="1" ht="51" customHeight="1" x14ac:dyDescent="0.15">
      <c r="M43" s="37"/>
      <c r="N43" s="18"/>
      <c r="Y43" s="39"/>
      <c r="Z43" s="39"/>
      <c r="AA43" s="39"/>
      <c r="AB43" s="39"/>
      <c r="AC43" s="39"/>
      <c r="AD43" s="46"/>
      <c r="AE43" s="46"/>
      <c r="AF43" s="46"/>
      <c r="AG43" s="39"/>
      <c r="AH43" s="39"/>
      <c r="AI43" s="39"/>
      <c r="AJ43" s="39"/>
      <c r="AK43" s="39"/>
      <c r="AL43" s="39"/>
      <c r="AM43" s="39"/>
    </row>
    <row r="44" spans="1:39" s="38" customFormat="1" ht="51" customHeight="1" x14ac:dyDescent="0.15">
      <c r="M44" s="37"/>
      <c r="N44" s="18"/>
      <c r="Y44" s="39"/>
      <c r="Z44" s="39"/>
      <c r="AA44" s="39"/>
      <c r="AB44" s="39"/>
      <c r="AC44" s="39"/>
      <c r="AD44" s="46"/>
      <c r="AE44" s="46"/>
      <c r="AF44" s="46"/>
      <c r="AG44" s="39"/>
      <c r="AH44" s="39"/>
      <c r="AI44" s="39"/>
      <c r="AJ44" s="39"/>
      <c r="AK44" s="39"/>
      <c r="AL44" s="39"/>
      <c r="AM44" s="39"/>
    </row>
    <row r="45" spans="1:39" s="16" customFormat="1" ht="51" customHeight="1" x14ac:dyDescent="0.55000000000000004">
      <c r="A45" s="26" t="s">
        <v>16</v>
      </c>
      <c r="B45" s="35"/>
      <c r="C45" s="36"/>
      <c r="D45" s="36"/>
      <c r="E45" s="36"/>
      <c r="F45" s="35"/>
      <c r="G45" s="36"/>
      <c r="H45" s="35"/>
      <c r="I45" s="36"/>
      <c r="J45" s="35"/>
      <c r="K45" s="36"/>
      <c r="L45" s="35"/>
      <c r="M45" s="37"/>
      <c r="N45" s="18"/>
      <c r="O45" s="38"/>
      <c r="P45" s="38"/>
      <c r="Q45" s="38"/>
      <c r="R45" s="38"/>
      <c r="S45" s="38"/>
      <c r="T45" s="38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</row>
    <row r="46" spans="1:39" s="16" customFormat="1" ht="51" customHeight="1" x14ac:dyDescent="0.55000000000000004">
      <c r="A46" s="26"/>
      <c r="B46" s="35"/>
      <c r="C46" s="36"/>
      <c r="D46" s="36"/>
      <c r="E46" s="36"/>
      <c r="F46" s="35"/>
      <c r="G46" s="36"/>
      <c r="H46" s="35"/>
      <c r="I46" s="36"/>
      <c r="J46" s="35"/>
      <c r="K46" s="36"/>
      <c r="L46" s="35"/>
      <c r="M46" s="37"/>
      <c r="N46" s="18"/>
      <c r="O46" s="38"/>
      <c r="P46" s="38"/>
      <c r="Q46" s="38"/>
      <c r="R46" s="38"/>
      <c r="S46" s="38"/>
      <c r="T46" s="38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</row>
    <row r="47" spans="1:39" s="16" customFormat="1" ht="51" customHeight="1" x14ac:dyDescent="0.55000000000000004">
      <c r="A47" s="26"/>
      <c r="B47" s="35"/>
      <c r="C47" s="36"/>
      <c r="D47" s="36"/>
      <c r="E47" s="36"/>
      <c r="F47" s="35"/>
      <c r="G47" s="36"/>
      <c r="H47" s="35"/>
      <c r="I47" s="36"/>
      <c r="J47" s="35"/>
      <c r="K47" s="36"/>
      <c r="L47" s="35"/>
      <c r="M47" s="37"/>
      <c r="N47" s="18"/>
      <c r="O47" s="38"/>
      <c r="P47" s="38"/>
      <c r="Q47" s="38"/>
      <c r="R47" s="38"/>
      <c r="S47" s="38"/>
      <c r="T47" s="38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</row>
    <row r="48" spans="1:39" s="16" customFormat="1" ht="51" customHeight="1" x14ac:dyDescent="0.55000000000000004">
      <c r="A48" s="26"/>
      <c r="B48" s="35"/>
      <c r="C48" s="36"/>
      <c r="D48" s="36"/>
      <c r="E48" s="36"/>
      <c r="F48" s="35"/>
      <c r="G48" s="36"/>
      <c r="H48" s="35"/>
      <c r="I48" s="36"/>
      <c r="J48" s="35"/>
      <c r="K48" s="36"/>
      <c r="L48" s="35"/>
      <c r="M48" s="37"/>
      <c r="N48" s="18"/>
      <c r="O48" s="38"/>
      <c r="P48" s="38"/>
      <c r="Q48" s="38"/>
      <c r="R48" s="38"/>
      <c r="S48" s="38"/>
      <c r="T48" s="38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</row>
    <row r="49" spans="1:39" s="16" customFormat="1" ht="51" customHeight="1" x14ac:dyDescent="0.15">
      <c r="A49" s="65"/>
      <c r="B49" s="42"/>
      <c r="C49" s="43"/>
      <c r="D49" s="42"/>
      <c r="E49" s="42"/>
      <c r="F49" s="42"/>
      <c r="G49" s="44"/>
      <c r="H49" s="42"/>
      <c r="I49" s="44"/>
      <c r="J49" s="42"/>
      <c r="K49" s="44"/>
      <c r="L49" s="42"/>
      <c r="M49" s="37"/>
      <c r="N49" s="18"/>
      <c r="O49" s="38"/>
      <c r="P49" s="38"/>
      <c r="Q49" s="38"/>
      <c r="R49" s="38"/>
      <c r="S49" s="38"/>
      <c r="T49" s="38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</row>
    <row r="50" spans="1:39" s="16" customFormat="1" ht="51" customHeight="1" thickBot="1" x14ac:dyDescent="0.2">
      <c r="A50" s="64" t="s">
        <v>13</v>
      </c>
      <c r="B50" s="124" t="s">
        <v>14</v>
      </c>
      <c r="C50" s="125"/>
      <c r="D50" s="126"/>
      <c r="E50" s="127" t="s">
        <v>15</v>
      </c>
      <c r="F50" s="128"/>
      <c r="G50" s="128"/>
      <c r="H50" s="128"/>
      <c r="I50" s="128"/>
      <c r="J50" s="128"/>
      <c r="K50" s="128"/>
      <c r="L50" s="129"/>
      <c r="M50" s="22"/>
      <c r="N50" s="18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</row>
    <row r="51" spans="1:39" s="16" customFormat="1" ht="51" customHeight="1" thickTop="1" x14ac:dyDescent="0.15">
      <c r="A51" s="108" t="s">
        <v>18</v>
      </c>
      <c r="B51" s="110" t="s">
        <v>35</v>
      </c>
      <c r="C51" s="111"/>
      <c r="D51" s="112"/>
      <c r="E51" s="66" t="s">
        <v>36</v>
      </c>
      <c r="F51" s="67"/>
      <c r="G51" s="68"/>
      <c r="H51" s="69"/>
      <c r="I51" s="70"/>
      <c r="J51" s="71"/>
      <c r="K51" s="72" t="s">
        <v>37</v>
      </c>
      <c r="L51" s="88"/>
      <c r="M51" s="22"/>
      <c r="N51" s="18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</row>
    <row r="52" spans="1:39" s="16" customFormat="1" ht="51" customHeight="1" x14ac:dyDescent="0.25">
      <c r="A52" s="109"/>
      <c r="B52" s="113"/>
      <c r="C52" s="114"/>
      <c r="D52" s="115"/>
      <c r="E52" s="66" t="s">
        <v>38</v>
      </c>
      <c r="F52" s="73"/>
      <c r="G52" s="74"/>
      <c r="H52" s="69"/>
      <c r="I52" s="75"/>
      <c r="J52" s="75"/>
      <c r="K52" s="76"/>
      <c r="L52" s="77"/>
      <c r="M52" s="22"/>
      <c r="N52" s="18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</row>
    <row r="53" spans="1:39" s="16" customFormat="1" ht="58.5" customHeight="1" x14ac:dyDescent="0.15">
      <c r="M53" s="22"/>
      <c r="N53" s="18"/>
    </row>
    <row r="54" spans="1:39" s="4" customFormat="1" ht="58.5" customHeight="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4"/>
    </row>
    <row r="55" spans="1:39" ht="58.5" customHeight="1" x14ac:dyDescent="0.15"/>
    <row r="56" spans="1:39" s="4" customFormat="1" ht="69.75" customHeight="1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1:39" s="5" customFormat="1" ht="30" customHeight="1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1:39" s="4" customFormat="1" ht="66.75" customHeight="1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7"/>
    </row>
    <row r="59" spans="1:39" s="11" customFormat="1" ht="60.75" customHeight="1" x14ac:dyDescent="0.3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14"/>
    </row>
    <row r="60" spans="1:39" s="16" customFormat="1" ht="35.1" customHeight="1" x14ac:dyDescent="0.1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1:39" s="16" customFormat="1" ht="35.1" customHeight="1" x14ac:dyDescent="0.1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</row>
    <row r="62" spans="1:39" s="16" customFormat="1" ht="35.1" customHeight="1" x14ac:dyDescent="0.1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</row>
    <row r="63" spans="1:39" s="16" customFormat="1" ht="35.1" customHeight="1" x14ac:dyDescent="0.1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</row>
    <row r="64" spans="1:39" s="21" customFormat="1" ht="35.1" customHeight="1" x14ac:dyDescent="0.1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Y64" s="29"/>
      <c r="Z64" s="30"/>
      <c r="AA64" s="31"/>
      <c r="AB64" s="32"/>
      <c r="AC64" s="33"/>
      <c r="AD64" s="33"/>
      <c r="AE64" s="33"/>
      <c r="AF64" s="33"/>
      <c r="AG64" s="33"/>
      <c r="AH64" s="34"/>
      <c r="AI64" s="33"/>
      <c r="AJ64" s="34"/>
      <c r="AK64" s="33"/>
      <c r="AL64" s="29"/>
      <c r="AM64" s="29"/>
    </row>
    <row r="65" spans="1:39" s="38" customFormat="1" ht="51" customHeight="1" x14ac:dyDescent="0.1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Y65" s="39"/>
      <c r="Z65" s="39"/>
      <c r="AA65" s="39"/>
      <c r="AB65" s="39"/>
      <c r="AC65" s="39"/>
      <c r="AD65" s="33"/>
      <c r="AE65" s="33"/>
      <c r="AF65" s="33"/>
      <c r="AG65" s="39"/>
      <c r="AH65" s="39"/>
      <c r="AI65" s="39"/>
      <c r="AJ65" s="39"/>
      <c r="AK65" s="39"/>
      <c r="AL65" s="39"/>
      <c r="AM65" s="39"/>
    </row>
    <row r="66" spans="1:39" s="16" customFormat="1" ht="51" customHeight="1" x14ac:dyDescent="0.1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</row>
    <row r="67" spans="1:39" s="16" customFormat="1" ht="51" customHeight="1" x14ac:dyDescent="0.1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</row>
    <row r="68" spans="1:39" s="16" customFormat="1" ht="51" customHeight="1" x14ac:dyDescent="0.1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</row>
    <row r="69" spans="1:39" s="38" customFormat="1" ht="51" customHeight="1" x14ac:dyDescent="0.1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Y69" s="39"/>
      <c r="Z69" s="39"/>
      <c r="AA69" s="39"/>
      <c r="AB69" s="39"/>
      <c r="AC69" s="39"/>
      <c r="AD69" s="46"/>
      <c r="AE69" s="46"/>
      <c r="AF69" s="46"/>
      <c r="AG69" s="39"/>
      <c r="AH69" s="39"/>
      <c r="AI69" s="39"/>
      <c r="AJ69" s="39"/>
      <c r="AK69" s="39"/>
      <c r="AL69" s="39"/>
      <c r="AM69" s="39"/>
    </row>
    <row r="70" spans="1:39" s="16" customFormat="1" ht="51" customHeight="1" x14ac:dyDescent="0.1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</row>
    <row r="71" spans="1:39" s="16" customFormat="1" ht="51" customHeight="1" x14ac:dyDescent="0.1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</row>
    <row r="72" spans="1:39" s="16" customFormat="1" ht="51" customHeight="1" x14ac:dyDescent="0.1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</row>
    <row r="73" spans="1:39" s="16" customFormat="1" ht="51" customHeight="1" x14ac:dyDescent="0.1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</row>
    <row r="74" spans="1:39" s="16" customFormat="1" ht="51" customHeight="1" x14ac:dyDescent="0.1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</row>
    <row r="75" spans="1:39" s="16" customFormat="1" ht="51" customHeight="1" x14ac:dyDescent="0.1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</row>
    <row r="76" spans="1:39" s="16" customFormat="1" ht="51" customHeight="1" x14ac:dyDescent="0.1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</row>
    <row r="77" spans="1:39" s="16" customFormat="1" ht="51" customHeight="1" x14ac:dyDescent="0.1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</row>
    <row r="78" spans="1:39" s="16" customFormat="1" ht="58.5" customHeight="1" x14ac:dyDescent="0.1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1:39" s="4" customFormat="1" ht="58.5" customHeight="1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4"/>
    </row>
    <row r="80" spans="1:39" s="4" customFormat="1" ht="69.75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1:39" s="5" customFormat="1" ht="30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1:39" s="4" customFormat="1" ht="66.75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7"/>
    </row>
    <row r="83" spans="1:39" s="11" customFormat="1" ht="60.75" customHeight="1" x14ac:dyDescent="0.3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14"/>
    </row>
    <row r="84" spans="1:39" s="16" customFormat="1" ht="35.1" customHeight="1" x14ac:dyDescent="0.1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1:39" s="16" customFormat="1" ht="35.1" customHeight="1" x14ac:dyDescent="0.1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</row>
    <row r="86" spans="1:39" s="16" customFormat="1" ht="35.1" customHeight="1" x14ac:dyDescent="0.1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</row>
    <row r="87" spans="1:39" s="16" customFormat="1" ht="35.1" customHeight="1" x14ac:dyDescent="0.1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</row>
    <row r="88" spans="1:39" s="21" customFormat="1" ht="35.1" customHeight="1" x14ac:dyDescent="0.1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Y88" s="29"/>
      <c r="Z88" s="30"/>
      <c r="AA88" s="31"/>
      <c r="AB88" s="32"/>
      <c r="AC88" s="33"/>
      <c r="AD88" s="33"/>
      <c r="AE88" s="33"/>
      <c r="AF88" s="33"/>
      <c r="AG88" s="33"/>
      <c r="AH88" s="34"/>
      <c r="AI88" s="33"/>
      <c r="AJ88" s="34"/>
      <c r="AK88" s="33"/>
      <c r="AL88" s="29"/>
      <c r="AM88" s="29"/>
    </row>
    <row r="89" spans="1:39" s="38" customFormat="1" ht="51" customHeight="1" x14ac:dyDescent="0.1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Y89" s="39"/>
      <c r="Z89" s="39"/>
      <c r="AA89" s="39"/>
      <c r="AB89" s="39"/>
      <c r="AC89" s="39"/>
      <c r="AD89" s="33"/>
      <c r="AE89" s="33"/>
      <c r="AF89" s="33"/>
      <c r="AG89" s="39"/>
      <c r="AH89" s="39"/>
      <c r="AI89" s="39"/>
      <c r="AJ89" s="39"/>
      <c r="AK89" s="39"/>
      <c r="AL89" s="39"/>
      <c r="AM89" s="39"/>
    </row>
    <row r="90" spans="1:39" s="38" customFormat="1" ht="51" customHeight="1" x14ac:dyDescent="0.1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Y90" s="39"/>
      <c r="Z90" s="39"/>
      <c r="AA90" s="39"/>
      <c r="AB90" s="39"/>
      <c r="AC90" s="39"/>
      <c r="AD90" s="33"/>
      <c r="AE90" s="33"/>
      <c r="AF90" s="33"/>
      <c r="AG90" s="39"/>
      <c r="AH90" s="39"/>
      <c r="AI90" s="39"/>
      <c r="AJ90" s="39"/>
      <c r="AK90" s="39"/>
      <c r="AL90" s="39"/>
      <c r="AM90" s="39"/>
    </row>
    <row r="91" spans="1:39" s="38" customFormat="1" ht="51" customHeight="1" x14ac:dyDescent="0.1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Y91" s="39"/>
      <c r="Z91" s="39"/>
      <c r="AA91" s="39"/>
      <c r="AB91" s="39"/>
      <c r="AC91" s="39"/>
      <c r="AD91" s="33"/>
      <c r="AE91" s="33"/>
      <c r="AF91" s="33"/>
      <c r="AG91" s="39"/>
      <c r="AH91" s="39"/>
      <c r="AI91" s="39"/>
      <c r="AJ91" s="39"/>
      <c r="AK91" s="39"/>
      <c r="AL91" s="39"/>
      <c r="AM91" s="39"/>
    </row>
    <row r="92" spans="1:39" s="38" customFormat="1" ht="51" customHeight="1" x14ac:dyDescent="0.1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Y92" s="39"/>
      <c r="Z92" s="39"/>
      <c r="AA92" s="39"/>
      <c r="AB92" s="39"/>
      <c r="AC92" s="39"/>
      <c r="AD92" s="33"/>
      <c r="AE92" s="33"/>
      <c r="AF92" s="33"/>
      <c r="AG92" s="39"/>
      <c r="AH92" s="39"/>
      <c r="AI92" s="39"/>
      <c r="AJ92" s="39"/>
      <c r="AK92" s="39"/>
      <c r="AL92" s="39"/>
      <c r="AM92" s="39"/>
    </row>
    <row r="93" spans="1:39" s="38" customFormat="1" ht="51" customHeight="1" x14ac:dyDescent="0.1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Y93" s="39"/>
      <c r="Z93" s="39"/>
      <c r="AA93" s="39"/>
      <c r="AB93" s="39"/>
      <c r="AC93" s="39"/>
      <c r="AD93" s="33"/>
      <c r="AE93" s="33"/>
      <c r="AF93" s="33"/>
      <c r="AG93" s="39"/>
      <c r="AH93" s="39"/>
      <c r="AI93" s="39"/>
      <c r="AJ93" s="39"/>
      <c r="AK93" s="39"/>
      <c r="AL93" s="39"/>
      <c r="AM93" s="39"/>
    </row>
    <row r="94" spans="1:39" s="38" customFormat="1" ht="51" customHeight="1" x14ac:dyDescent="0.1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Y94" s="39"/>
      <c r="Z94" s="39"/>
      <c r="AA94" s="39"/>
      <c r="AB94" s="39"/>
      <c r="AC94" s="39"/>
      <c r="AD94" s="33"/>
      <c r="AE94" s="33"/>
      <c r="AF94" s="33"/>
      <c r="AG94" s="39"/>
      <c r="AH94" s="39"/>
      <c r="AI94" s="39"/>
      <c r="AJ94" s="39"/>
      <c r="AK94" s="39"/>
      <c r="AL94" s="39"/>
      <c r="AM94" s="39"/>
    </row>
    <row r="95" spans="1:39" s="38" customFormat="1" ht="51" customHeight="1" x14ac:dyDescent="0.1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Y95" s="39"/>
      <c r="Z95" s="39"/>
      <c r="AA95" s="39"/>
      <c r="AB95" s="39"/>
      <c r="AC95" s="39"/>
      <c r="AD95" s="33"/>
      <c r="AE95" s="33"/>
      <c r="AF95" s="33"/>
      <c r="AG95" s="39"/>
      <c r="AH95" s="39"/>
      <c r="AI95" s="39"/>
      <c r="AJ95" s="39"/>
      <c r="AK95" s="39"/>
      <c r="AL95" s="39"/>
      <c r="AM95" s="39"/>
    </row>
    <row r="96" spans="1:39" s="16" customFormat="1" ht="51" customHeight="1" x14ac:dyDescent="0.1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</row>
    <row r="97" spans="1:39" s="16" customFormat="1" ht="51" customHeight="1" x14ac:dyDescent="0.1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</row>
    <row r="98" spans="1:39" s="16" customFormat="1" ht="51" customHeight="1" x14ac:dyDescent="0.1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</row>
    <row r="99" spans="1:39" s="38" customFormat="1" ht="51" customHeight="1" x14ac:dyDescent="0.1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Y99" s="39"/>
      <c r="Z99" s="39"/>
      <c r="AA99" s="39"/>
      <c r="AB99" s="39"/>
      <c r="AC99" s="39"/>
      <c r="AD99" s="46"/>
      <c r="AE99" s="46"/>
      <c r="AF99" s="46"/>
      <c r="AG99" s="39"/>
      <c r="AH99" s="39"/>
      <c r="AI99" s="39"/>
      <c r="AJ99" s="39"/>
      <c r="AK99" s="39"/>
      <c r="AL99" s="39"/>
      <c r="AM99" s="39"/>
    </row>
    <row r="100" spans="1:39" s="16" customFormat="1" ht="51" customHeight="1" x14ac:dyDescent="0.1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</row>
    <row r="101" spans="1:39" s="16" customFormat="1" ht="51" customHeight="1" x14ac:dyDescent="0.15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</row>
    <row r="102" spans="1:39" s="16" customFormat="1" ht="51" customHeight="1" x14ac:dyDescent="0.15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</row>
    <row r="103" spans="1:39" ht="58.5" customHeight="1" x14ac:dyDescent="0.15"/>
  </sheetData>
  <mergeCells count="37">
    <mergeCell ref="N1:S1"/>
    <mergeCell ref="K3:L3"/>
    <mergeCell ref="R3:S3"/>
    <mergeCell ref="A5:A9"/>
    <mergeCell ref="B5:B9"/>
    <mergeCell ref="E5:F5"/>
    <mergeCell ref="I5:J5"/>
    <mergeCell ref="C6:D8"/>
    <mergeCell ref="E6:F8"/>
    <mergeCell ref="I6:J8"/>
    <mergeCell ref="G9:H9"/>
    <mergeCell ref="I9:J9"/>
    <mergeCell ref="G5:H5"/>
    <mergeCell ref="G6:H8"/>
    <mergeCell ref="N29:S29"/>
    <mergeCell ref="K31:L31"/>
    <mergeCell ref="R31:S31"/>
    <mergeCell ref="B22:D22"/>
    <mergeCell ref="E22:L22"/>
    <mergeCell ref="B23:D24"/>
    <mergeCell ref="I37:J37"/>
    <mergeCell ref="B50:D50"/>
    <mergeCell ref="E50:L50"/>
    <mergeCell ref="I33:J33"/>
    <mergeCell ref="I34:J36"/>
    <mergeCell ref="B33:B37"/>
    <mergeCell ref="C34:D36"/>
    <mergeCell ref="E34:F36"/>
    <mergeCell ref="G34:H36"/>
    <mergeCell ref="E33:F33"/>
    <mergeCell ref="G33:H33"/>
    <mergeCell ref="C33:D33"/>
    <mergeCell ref="A51:A52"/>
    <mergeCell ref="B51:D52"/>
    <mergeCell ref="C5:D5"/>
    <mergeCell ref="A33:A37"/>
    <mergeCell ref="A23:A24"/>
  </mergeCells>
  <phoneticPr fontId="20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rowBreaks count="1" manualBreakCount="1">
    <brk id="28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シンガポール</vt:lpstr>
      <vt:lpstr>シンガポール!Print_Area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2026-06-03T04:29:08Z</cp:lastPrinted>
  <dcterms:created xsi:type="dcterms:W3CDTF">2016-08-18T23:56:40Z</dcterms:created>
  <dcterms:modified xsi:type="dcterms:W3CDTF">2026-06-18T07:30:22Z</dcterms:modified>
</cp:coreProperties>
</file>