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4EEFD18-B8CD-45A9-B9EA-81DFFE97405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I12" i="7"/>
  <c r="A12" i="7" s="1"/>
  <c r="J12" i="7"/>
  <c r="B12" i="7" s="1"/>
  <c r="I13" i="7"/>
  <c r="A13" i="7" s="1"/>
  <c r="J13" i="7"/>
  <c r="B13" i="7" s="1"/>
  <c r="I14" i="7"/>
  <c r="A14" i="7" s="1"/>
  <c r="J14" i="7"/>
  <c r="B14" i="7" s="1"/>
  <c r="J11" i="7"/>
  <c r="B11" i="7" s="1"/>
  <c r="I11" i="7"/>
  <c r="A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<sst xmlns="http://schemas.openxmlformats.org/spreadsheetml/2006/main" count="46" uniqueCount="46">
  <si>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</si>
  <si>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</si>
  <si>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</si>
  <si>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</si>
  <si>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</si>
  <si>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</si>
  <si>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</si>
  <si>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</si>
  <si>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</si>
  <si>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</si>
  <si>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YIHE/2626E</t>
  </si>
  <si>
    <t>Thu 18th Jun 2026/ 12:00:00 GMT+8</t>
  </si>
  <si>
    <t>Sun 21st Jun 2026</t>
  </si>
  <si>
    <t>Fri 26th Jun 2026</t>
  </si>
  <si>
    <t>SINOTRANS BEIJING/2626E</t>
  </si>
  <si>
    <t>SITC YIHE/2628E</t>
  </si>
  <si>
    <t>SINOTRANS BEIJING/2628E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</si>
  <si>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</si>
  <si>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</si>
  <si>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</si>
  <si>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</si>
  <si>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</si>
  <si>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</si>
  <si>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</si>
  <si>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</si>
  <si>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</si>
  <si>
    <t>SITC YIHE/2630E</t>
  </si>
  <si>
    <t>TBA/TBA 1</t>
  </si>
  <si>
    <t>TBA/TBA 2</t>
  </si>
  <si>
    <t>TBA/TBA 3</t>
  </si>
  <si>
    <t>TBA/TBA 4</t>
  </si>
  <si>
    <t>Thu 16th Jul 2026/ 12:00:00 GMT+8</t>
  </si>
  <si>
    <t>Sun 19th Jul 2026</t>
  </si>
  <si>
    <t>Fri 24th Jul 2026</t>
  </si>
  <si>
    <t>Thu 23rd Jul 2026/ 12:00:00 GMT+8</t>
  </si>
  <si>
    <t>Sun 26th Jul 2026</t>
  </si>
  <si>
    <t>Fri 31st Jul 2026</t>
  </si>
  <si>
    <t>Thu 30th Jul 2026/ 12:00:00 GMT+8</t>
  </si>
  <si>
    <t>Sun 2nd Aug 2026</t>
  </si>
  <si>
    <t>Fri 7th Aug 2026</t>
  </si>
  <si>
    <t>Thu 6th Aug 2026/ 12:00:00 GMT+8</t>
  </si>
  <si>
    <t>Sun 9th Aug 2026</t>
  </si>
  <si>
    <t>Fri 14th Aug 2026</t>
  </si>
  <si>
    <t>Thu 13th Aug 2026/ 12:00:00 GMT+8</t>
  </si>
  <si>
    <t>Sun 16th Aug 2026</t>
  </si>
  <si>
    <t>Fri 21st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</si>
</sst>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FB7A36-FB4B-42F1-87B4-BAA379E4282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605329</xdr:colOff>
      <xdr:row>209</xdr:row>
      <xdr:rowOff>146050</xdr:rowOff>
    </xdr:from>
    <xdr:to>
      <xdr:col>40</xdr:col>
      <xdr:colOff>172490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F14" sqref="F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29.25" hidden="1" customWidth="1"/>
    <col min="9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8</v>
      </c>
      <c r="B1" s="22"/>
      <c r="C1" s="22"/>
      <c r="D1" s="22"/>
      <c r="E1" s="43" t="s">
        <v>5</v>
      </c>
      <c r="F1" s="44"/>
      <c r="G1" s="25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3">
        <v>46189</v>
      </c>
      <c r="F3" s="20" t="s">
        <v>9</v>
      </c>
      <c r="G3" s="12"/>
      <c r="I3" s="9"/>
      <c r="J3" s="9"/>
      <c r="K3" s="3"/>
      <c r="L3" s="3"/>
      <c r="M3" s="3"/>
      <c r="N3" s="3"/>
      <c r="O3" s="3"/>
    </row>
    <row r="4" spans="1:20" s="2" customFormat="1" ht="87" customHeight="1">
      <c r="A4" s="39" t="s">
        <v>0</v>
      </c>
      <c r="B4" s="41" t="s">
        <v>6</v>
      </c>
      <c r="C4" s="41" t="s">
        <v>1</v>
      </c>
      <c r="D4" s="23" t="s">
        <v>7</v>
      </c>
      <c r="E4" s="24" t="s">
        <v>4</v>
      </c>
      <c r="F4" s="15"/>
      <c r="G4" s="3"/>
      <c r="K4" s="3"/>
      <c r="L4" s="3"/>
      <c r="M4" s="3"/>
      <c r="N4" s="3"/>
      <c r="O4" s="3"/>
    </row>
    <row r="5" spans="1:20" s="2" customFormat="1" ht="38.25" customHeight="1" thickBot="1">
      <c r="A5" s="40"/>
      <c r="B5" s="42"/>
      <c r="C5" s="42"/>
      <c r="D5" s="26" t="s">
        <v>2</v>
      </c>
      <c r="E5" s="27" t="s">
        <v>3</v>
      </c>
      <c r="F5" s="15"/>
      <c r="G5" s="3"/>
      <c r="K5" s="3"/>
      <c r="L5" s="3"/>
      <c r="M5" s="3"/>
      <c r="N5" s="3"/>
      <c r="O5" s="3"/>
    </row>
    <row r="6" spans="1:20" s="3" customFormat="1" ht="57" customHeight="1" thickBot="1">
      <c r="A6" s="28" t="str">
        <f>I6</f>
        <v>SITC YIHE</v>
      </c>
      <c r="B6" s="29" t="str">
        <f>J6</f>
        <v>2626E</v>
      </c>
      <c r="C6" s="30" t="str">
        <f>TEXT(DATE(VALUE(RIGHT(SUBSTITUTE(K6,"/ 12:00:00 GMT+8",""), 4)), MONTH(1&amp;MID(K6, FIND(" ",K6, 5) + 1, 3)), VALUE(MID(K6, FIND(" ",K6, 1) + 1, IF(ISNUMBER(VALUE(MID(K6, 6, 1))), 2, 1)))), "MM/DD")</f>
        <v>06/18</v>
      </c>
      <c r="D6" s="30" t="str">
        <f t="shared" ref="D6:E11" si="0">TEXT(DATE(VALUE(RIGHT(SUBSTITUTE(L6,"/ 12:00:00 GMT+8",""), 4)), MONTH(1&amp;MID(L6, FIND(" ",L6, 5) + 1, 3)), VALUE(MID(L6, FIND(" ",L6, 1) + 1, IF(ISNUMBER(VALUE(MID(L6, 6, 1))), 2, 1)))), "MM/DD")</f>
        <v>06/21</v>
      </c>
      <c r="E6" s="31" t="str">
        <f t="shared" si="0"/>
        <v>06/26</v>
      </c>
      <c r="F6" s="14"/>
      <c r="H6" s="45" t="s">
        <v>10</v>
      </c>
      <c r="I6" s="34" t="str">
        <f>LEFT(H6,FIND("/",H6)-1)</f>
        <v>SITC YIHE</v>
      </c>
      <c r="J6" s="34" t="str">
        <f>MID(H6,FIND("/",H6)+1,LEN(H6)-FIND("/",H6))</f>
        <v>2626E</v>
      </c>
      <c r="K6" s="46" t="s">
        <v>11</v>
      </c>
      <c r="L6" s="46" t="s">
        <v>12</v>
      </c>
      <c r="M6" s="46" t="s">
        <v>13</v>
      </c>
      <c r="N6" s="10"/>
      <c r="O6" s="10"/>
    </row>
    <row r="7" spans="1:20" s="3" customFormat="1" ht="57" customHeight="1" thickBot="1">
      <c r="A7" s="18" t="str">
        <f t="shared" ref="A7:A11" si="1">I7</f>
        <v>SINOTRANS BEIJING</v>
      </c>
      <c r="B7" s="19" t="str">
        <f t="shared" ref="B7:B11" si="2">J7</f>
        <v>2626E</v>
      </c>
      <c r="C7" s="32" t="str">
        <f t="shared" ref="C7:C11" si="3">TEXT(DATE(VALUE(RIGHT(SUBSTITUTE(K7,"/ 12:00:00 GMT+8",""), 4)), MONTH(1&amp;MID(K7, FIND(" ",K7, 5) + 1, 3)), VALUE(MID(K7, FIND(" ",K7, 1) + 1, IF(ISNUMBER(VALUE(MID(K7, 6, 1))), 2, 1)))), "MM/DD")</f>
        <v>06/25</v>
      </c>
      <c r="D7" s="32" t="str">
        <f t="shared" si="0"/>
        <v>06/28</v>
      </c>
      <c r="E7" s="33" t="str">
        <f t="shared" si="0"/>
        <v>07/03</v>
      </c>
      <c r="F7" s="14"/>
      <c r="H7" s="45" t="s">
        <v>14</v>
      </c>
      <c r="I7" s="34" t="str">
        <f t="shared" ref="I7:I11" si="4">LEFT(H7,FIND("/",H7)-1)</f>
        <v>SINOTRANS BEIJING</v>
      </c>
      <c r="J7" s="34" t="str">
        <f t="shared" ref="J7:J11" si="5">MID(H7,FIND("/",H7)+1,LEN(H7)-FIND("/",H7))</f>
        <v>2626E</v>
      </c>
      <c r="K7" s="46" t="s">
        <v>17</v>
      </c>
      <c r="L7" s="46" t="s">
        <v>18</v>
      </c>
      <c r="M7" s="46" t="s">
        <v>19</v>
      </c>
      <c r="N7" s="10"/>
      <c r="O7" s="10"/>
    </row>
    <row r="8" spans="1:20" s="3" customFormat="1" ht="57" customHeight="1" thickBot="1">
      <c r="A8" s="18" t="str">
        <f t="shared" si="1"/>
        <v>SITC YIHE</v>
      </c>
      <c r="B8" s="19" t="str">
        <f t="shared" si="2"/>
        <v>2628E</v>
      </c>
      <c r="C8" s="32" t="str">
        <f t="shared" si="3"/>
        <v>07/02</v>
      </c>
      <c r="D8" s="32" t="str">
        <f t="shared" si="0"/>
        <v>07/05</v>
      </c>
      <c r="E8" s="33" t="str">
        <f t="shared" si="0"/>
        <v>07/10</v>
      </c>
      <c r="F8" s="14"/>
      <c r="H8" s="45" t="s">
        <v>15</v>
      </c>
      <c r="I8" s="34" t="str">
        <f t="shared" si="4"/>
        <v>SITC YIHE</v>
      </c>
      <c r="J8" s="34" t="str">
        <f t="shared" si="5"/>
        <v>2628E</v>
      </c>
      <c r="K8" s="46" t="s">
        <v>20</v>
      </c>
      <c r="L8" s="46" t="s">
        <v>21</v>
      </c>
      <c r="M8" s="46" t="s">
        <v>22</v>
      </c>
      <c r="N8" s="10"/>
      <c r="O8" s="10"/>
    </row>
    <row r="9" spans="1:20" s="3" customFormat="1" ht="57" customHeight="1" thickBot="1">
      <c r="A9" s="18" t="str">
        <f t="shared" si="1"/>
        <v>SINOTRANS BEIJING</v>
      </c>
      <c r="B9" s="19" t="str">
        <f t="shared" si="2"/>
        <v>2628E</v>
      </c>
      <c r="C9" s="32" t="str">
        <f t="shared" si="3"/>
        <v>07/09</v>
      </c>
      <c r="D9" s="32" t="str">
        <f t="shared" si="0"/>
        <v>07/12</v>
      </c>
      <c r="E9" s="33" t="str">
        <f t="shared" si="0"/>
        <v>07/17</v>
      </c>
      <c r="F9" s="14"/>
      <c r="H9" s="45" t="s">
        <v>16</v>
      </c>
      <c r="I9" s="34" t="str">
        <f t="shared" si="4"/>
        <v>SINOTRANS BEIJING</v>
      </c>
      <c r="J9" s="34" t="str">
        <f t="shared" si="5"/>
        <v>2628E</v>
      </c>
      <c r="K9" s="46" t="s">
        <v>23</v>
      </c>
      <c r="L9" s="46" t="s">
        <v>24</v>
      </c>
      <c r="M9" s="46" t="s">
        <v>25</v>
      </c>
      <c r="N9" s="10"/>
      <c r="O9" s="10"/>
    </row>
    <row r="10" spans="1:20" s="3" customFormat="1" ht="57" customHeight="1" thickBot="1">
      <c r="A10" s="18" t="str">
        <f t="shared" si="1"/>
        <v>SITC YIHE</v>
      </c>
      <c r="B10" s="19" t="str">
        <f t="shared" si="2"/>
        <v>2630E</v>
      </c>
      <c r="C10" s="32" t="str">
        <f t="shared" si="3"/>
        <v>07/16</v>
      </c>
      <c r="D10" s="32" t="str">
        <f t="shared" si="0"/>
        <v>07/19</v>
      </c>
      <c r="E10" s="33" t="str">
        <f t="shared" si="0"/>
        <v>07/24</v>
      </c>
      <c r="F10" s="14"/>
      <c r="H10" s="45" t="s">
        <v>26</v>
      </c>
      <c r="I10" s="34" t="str">
        <f t="shared" si="4"/>
        <v>SITC YIHE</v>
      </c>
      <c r="J10" s="34" t="str">
        <f t="shared" si="5"/>
        <v>2630E</v>
      </c>
      <c r="K10" s="46" t="s">
        <v>31</v>
      </c>
      <c r="L10" s="46" t="s">
        <v>32</v>
      </c>
      <c r="M10" s="46" t="s">
        <v>33</v>
      </c>
      <c r="N10" s="10"/>
      <c r="O10" s="10"/>
    </row>
    <row r="11" spans="1:20" s="3" customFormat="1" ht="57" customHeight="1" thickBot="1">
      <c r="A11" s="18" t="str">
        <f t="shared" si="1"/>
        <v>TBA</v>
      </c>
      <c r="B11" s="19" t="str">
        <f t="shared" si="2"/>
        <v>TBA 1</v>
      </c>
      <c r="C11" s="32" t="str">
        <f t="shared" si="3"/>
        <v>07/23</v>
      </c>
      <c r="D11" s="32" t="str">
        <f t="shared" si="0"/>
        <v>07/26</v>
      </c>
      <c r="E11" s="33" t="str">
        <f t="shared" si="0"/>
        <v>07/31</v>
      </c>
      <c r="F11" s="14"/>
      <c r="H11" s="45" t="s">
        <v>27</v>
      </c>
      <c r="I11" s="34" t="str">
        <f t="shared" si="4"/>
        <v>TBA</v>
      </c>
      <c r="J11" s="34" t="str">
        <f t="shared" si="5"/>
        <v>TBA 1</v>
      </c>
      <c r="K11" s="46" t="s">
        <v>34</v>
      </c>
      <c r="L11" s="46" t="s">
        <v>35</v>
      </c>
      <c r="M11" s="46" t="s">
        <v>36</v>
      </c>
      <c r="N11" s="10"/>
      <c r="O11" s="10"/>
    </row>
    <row r="12" spans="1:20" s="3" customFormat="1" ht="57" customHeight="1" thickBot="1">
      <c r="A12" s="18" t="str">
        <f t="shared" ref="A12:A14" si="6">I12</f>
        <v>TBA</v>
      </c>
      <c r="B12" s="19" t="str">
        <f t="shared" ref="B12:B14" si="7">J12</f>
        <v>TBA 2</v>
      </c>
      <c r="C12" s="32" t="str">
        <f t="shared" ref="C12:C14" si="8">TEXT(DATE(VALUE(RIGHT(SUBSTITUTE(K12,"/ 12:00:00 GMT+8",""), 4)), MONTH(1&amp;MID(K12, FIND(" ",K12, 5) + 1, 3)), VALUE(MID(K12, FIND(" ",K12, 1) + 1, IF(ISNUMBER(VALUE(MID(K12, 6, 1))), 2, 1)))), "MM/DD")</f>
        <v>07/30</v>
      </c>
      <c r="D12" s="32" t="str">
        <f t="shared" ref="D12:D14" si="9">TEXT(DATE(VALUE(RIGHT(SUBSTITUTE(L12,"/ 12:00:00 GMT+8",""), 4)), MONTH(1&amp;MID(L12, FIND(" ",L12, 5) + 1, 3)), VALUE(MID(L12, FIND(" ",L12, 1) + 1, IF(ISNUMBER(VALUE(MID(L12, 6, 1))), 2, 1)))), "MM/DD")</f>
        <v>08/02</v>
      </c>
      <c r="E12" s="33" t="str">
        <f t="shared" ref="E12:E14" si="10">TEXT(DATE(VALUE(RIGHT(SUBSTITUTE(M12,"/ 12:00:00 GMT+8",""), 4)), MONTH(1&amp;MID(M12, FIND(" ",M12, 5) + 1, 3)), VALUE(MID(M12, FIND(" ",M12, 1) + 1, IF(ISNUMBER(VALUE(MID(M12, 6, 1))), 2, 1)))), "MM/DD")</f>
        <v>08/07</v>
      </c>
      <c r="F12" s="14"/>
      <c r="H12" s="45" t="s">
        <v>28</v>
      </c>
      <c r="I12" s="34" t="str">
        <f t="shared" ref="I12:I14" si="11">LEFT(H12,FIND("/",H12)-1)</f>
        <v>TBA</v>
      </c>
      <c r="J12" s="34" t="str">
        <f t="shared" ref="J12:J14" si="12">MID(H12,FIND("/",H12)+1,LEN(H12)-FIND("/",H12))</f>
        <v>TBA 2</v>
      </c>
      <c r="K12" s="46" t="s">
        <v>37</v>
      </c>
      <c r="L12" s="46" t="s">
        <v>38</v>
      </c>
      <c r="M12" s="46" t="s">
        <v>39</v>
      </c>
      <c r="N12" s="10"/>
      <c r="O12" s="10"/>
    </row>
    <row r="13" spans="1:20" s="3" customFormat="1" ht="57" customHeight="1" thickBot="1">
      <c r="A13" s="18" t="str">
        <f t="shared" si="6"/>
        <v>TBA</v>
      </c>
      <c r="B13" s="19" t="str">
        <f t="shared" si="7"/>
        <v>TBA 3</v>
      </c>
      <c r="C13" s="32" t="str">
        <f t="shared" si="8"/>
        <v>08/06</v>
      </c>
      <c r="D13" s="32" t="str">
        <f t="shared" si="9"/>
        <v>08/09</v>
      </c>
      <c r="E13" s="33" t="str">
        <f t="shared" si="10"/>
        <v>08/14</v>
      </c>
      <c r="F13" s="14"/>
      <c r="H13" s="45" t="s">
        <v>29</v>
      </c>
      <c r="I13" s="34" t="str">
        <f t="shared" si="11"/>
        <v>TBA</v>
      </c>
      <c r="J13" s="34" t="str">
        <f t="shared" si="12"/>
        <v>TBA 3</v>
      </c>
      <c r="K13" s="46" t="s">
        <v>40</v>
      </c>
      <c r="L13" s="46" t="s">
        <v>41</v>
      </c>
      <c r="M13" s="46" t="s">
        <v>42</v>
      </c>
      <c r="N13" s="10"/>
      <c r="O13" s="10"/>
    </row>
    <row r="14" spans="1:20" s="3" customFormat="1" ht="57" customHeight="1" thickBot="1">
      <c r="A14" s="35" t="str">
        <f t="shared" si="6"/>
        <v>TBA</v>
      </c>
      <c r="B14" s="36" t="str">
        <f t="shared" si="7"/>
        <v>TBA 4</v>
      </c>
      <c r="C14" s="37" t="str">
        <f t="shared" si="8"/>
        <v>08/13</v>
      </c>
      <c r="D14" s="37" t="str">
        <f t="shared" si="9"/>
        <v>08/16</v>
      </c>
      <c r="E14" s="38" t="str">
        <f t="shared" si="10"/>
        <v>08/21</v>
      </c>
      <c r="F14" s="14"/>
      <c r="H14" s="45" t="s">
        <v>30</v>
      </c>
      <c r="I14" s="34" t="str">
        <f t="shared" si="11"/>
        <v>TBA</v>
      </c>
      <c r="J14" s="34" t="str">
        <f t="shared" si="12"/>
        <v>TBA 4</v>
      </c>
      <c r="K14" s="46" t="s">
        <v>43</v>
      </c>
      <c r="L14" s="46" t="s">
        <v>44</v>
      </c>
      <c r="M14" s="46" t="s">
        <v>45</v>
      </c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4"/>
      <c r="K15" s="10"/>
      <c r="L15" s="10"/>
      <c r="M15" s="10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</row>
    <row r="21" spans="1:15" s="10" customFormat="1" ht="57" customHeight="1">
      <c r="E21" s="16"/>
      <c r="F21" s="14"/>
    </row>
    <row r="22" spans="1:15" s="10" customFormat="1" ht="57" customHeight="1">
      <c r="E22" s="16"/>
      <c r="F22" s="14"/>
    </row>
    <row r="23" spans="1:15" s="10" customFormat="1" ht="57" customHeight="1">
      <c r="A23" s="14"/>
      <c r="B23" s="14"/>
      <c r="C23" s="14"/>
      <c r="D23" s="14"/>
      <c r="E23" s="14"/>
      <c r="F23" s="14"/>
    </row>
    <row r="24" spans="1:15" s="10" customFormat="1" ht="57" customHeight="1">
      <c r="A24" s="14"/>
      <c r="B24" s="14"/>
      <c r="C24" s="14"/>
      <c r="D24" s="14"/>
      <c r="E24" s="14"/>
      <c r="F24" s="14"/>
    </row>
    <row r="25" spans="1:15" s="10" customFormat="1" ht="57" customHeight="1">
      <c r="A25" s="14"/>
      <c r="B25" s="14"/>
      <c r="C25" s="14"/>
      <c r="D25" s="14"/>
      <c r="E25" s="14"/>
      <c r="F25" s="14"/>
    </row>
    <row r="26" spans="1:15" s="10" customFormat="1" ht="57" customHeight="1">
      <c r="A26" s="14"/>
      <c r="B26" s="14"/>
      <c r="C26" s="14"/>
      <c r="D26" s="14"/>
      <c r="E26" s="14"/>
      <c r="F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5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5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2026-05-14T02:40:04Z</cp:lastPrinted>
  <dcterms:created xsi:type="dcterms:W3CDTF">2016-03-18T07:26:58Z</dcterms:created>
  <dcterms:modified xsi:type="dcterms:W3CDTF">2026-06-16T04:37:25Z</dcterms:modified>
</cp:coreProperties>
</file>