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09948138-8AF1-4247-BEA4-8498528DF2CE}" xr6:coauthVersionLast="47" xr6:coauthVersionMax="47" xr10:uidLastSave="{00000000-0000-0000-0000-000000000000}"/>
  <bookViews>
    <workbookView xWindow="-120" yWindow="-120" windowWidth="29040" windowHeight="15720" xr2:uid="{00000000-000D-0000-FFFF-FFFF0000000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'中--&gt;新港'!$A$1:$P$29</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 i="1" l="1"/>
  <c r="C15" i="1"/>
  <c r="D15" i="1"/>
  <c r="E15" i="1"/>
  <c r="F15" i="1" s="1"/>
  <c r="G15" i="1"/>
  <c r="H15" i="1" s="1"/>
  <c r="I15" i="1"/>
  <c r="J15" i="1" s="1"/>
  <c r="B16" i="1"/>
  <c r="C16" i="1"/>
  <c r="D16" i="1"/>
  <c r="E16" i="1"/>
  <c r="F16" i="1" s="1"/>
  <c r="H16" i="1"/>
  <c r="I16" i="1"/>
  <c r="J16" i="1" s="1"/>
  <c r="AA15" i="1"/>
  <c r="A15" i="1" s="1"/>
  <c r="AA16" i="1"/>
  <c r="A16" i="1" s="1"/>
  <c r="AA12" i="1"/>
  <c r="A12" i="1" s="1"/>
  <c r="I12" i="1"/>
  <c r="J12" i="1" s="1"/>
  <c r="G12" i="1"/>
  <c r="H12" i="1" s="1"/>
  <c r="E12" i="1"/>
  <c r="F12" i="1" s="1"/>
  <c r="C12" i="1"/>
  <c r="D12" i="1" s="1"/>
  <c r="B12" i="1"/>
  <c r="AA11" i="1"/>
  <c r="A11" i="1" s="1"/>
  <c r="J11" i="1"/>
  <c r="I11" i="1"/>
  <c r="G11" i="1"/>
  <c r="H11" i="1" s="1"/>
  <c r="E11" i="1"/>
  <c r="F11" i="1" s="1"/>
  <c r="C11" i="1"/>
  <c r="D11" i="1" s="1"/>
  <c r="B11" i="1"/>
  <c r="AA10" i="1"/>
  <c r="A10" i="1" s="1"/>
  <c r="I10" i="1"/>
  <c r="J10" i="1" s="1"/>
  <c r="G10" i="1"/>
  <c r="H10" i="1" s="1"/>
  <c r="E10" i="1"/>
  <c r="F10" i="1" s="1"/>
  <c r="C10" i="1"/>
  <c r="D10" i="1" s="1"/>
  <c r="B10" i="1"/>
  <c r="I13" i="1"/>
  <c r="I14" i="1"/>
  <c r="G13" i="1"/>
  <c r="H13" i="1" s="1"/>
  <c r="G14" i="1"/>
  <c r="H14" i="1" s="1"/>
  <c r="E13" i="1"/>
  <c r="F13" i="1" s="1"/>
  <c r="E14" i="1"/>
  <c r="F14" i="1" s="1"/>
  <c r="C13" i="1"/>
  <c r="D13" i="1" s="1"/>
  <c r="C14" i="1"/>
  <c r="D14" i="1" s="1"/>
  <c r="B13" i="1"/>
  <c r="B14" i="1"/>
  <c r="AA13" i="1"/>
  <c r="A13" i="1" s="1"/>
  <c r="AA14" i="1"/>
  <c r="A14" i="1" s="1"/>
  <c r="J13" i="1" l="1"/>
  <c r="J14" i="1"/>
</calcChain>
</file>

<file path=xl/sharedStrings.xml><?xml version="1.0" encoding="utf-8"?>
<sst xmlns="http://schemas.openxmlformats.org/spreadsheetml/2006/main" count="71" uniqueCount="45">
  <si>
    <t>　　　　　XINGANG SCHEDULE - 名古屋</t>
    <rPh sb="24" eb="27">
      <t>ナゴヤ</t>
    </rPh>
    <phoneticPr fontId="4"/>
  </si>
  <si>
    <t xml:space="preserve">UPDATED :  </t>
    <phoneticPr fontId="13"/>
  </si>
  <si>
    <t>From Nagoya</t>
    <phoneticPr fontId="7"/>
  </si>
  <si>
    <t>VOY</t>
  </si>
  <si>
    <t>ETD</t>
    <phoneticPr fontId="7"/>
  </si>
  <si>
    <t>NGO</t>
    <phoneticPr fontId="7"/>
  </si>
  <si>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</si>
  <si>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</si>
  <si>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</si>
  <si>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7"/>
  </si>
  <si>
    <t>海部郡飛島村東浜2-15-2</t>
    <rPh sb="0" eb="2">
      <t>ウミベ</t>
    </rPh>
    <rPh sb="2" eb="3">
      <t>グン</t>
    </rPh>
    <rPh sb="3" eb="6">
      <t>トビシマムラ</t>
    </rPh>
    <rPh sb="6" eb="8">
      <t>ヒガシハマ</t>
    </rPh>
    <phoneticPr fontId="7"/>
  </si>
  <si>
    <t>NACCS: 5EW93</t>
    <phoneticPr fontId="7"/>
  </si>
  <si>
    <t>TEL: 0567-55-2401</t>
    <phoneticPr fontId="7"/>
  </si>
  <si>
    <t>VESSEL</t>
    <phoneticPr fontId="7"/>
  </si>
  <si>
    <t>CFS CUT</t>
    <phoneticPr fontId="7"/>
  </si>
  <si>
    <t>ETA</t>
    <phoneticPr fontId="4"/>
  </si>
  <si>
    <t>NGO</t>
    <phoneticPr fontId="4"/>
  </si>
  <si>
    <t>XIN</t>
    <phoneticPr fontId="4"/>
  </si>
  <si>
    <t>0 DAYS</t>
    <phoneticPr fontId="4"/>
  </si>
  <si>
    <t>N</t>
    <phoneticPr fontId="3"/>
  </si>
  <si>
    <t xml:space="preserve">※CFS倉庫受付時間　9:00~16:00
</t>
    <phoneticPr fontId="3"/>
  </si>
  <si>
    <t>フジトランスコーポレーション
流通センタ－ 1号倉庫</t>
    <phoneticPr fontId="4"/>
  </si>
  <si>
    <t>担当:伊藤・瀬脇・薄田様</t>
    <rPh sb="3" eb="5">
      <t>イトウ</t>
    </rPh>
    <rPh sb="6" eb="7">
      <t>セ</t>
    </rPh>
    <rPh sb="7" eb="8">
      <t>ワキ</t>
    </rPh>
    <rPh sb="9" eb="11">
      <t>ウスダ</t>
    </rPh>
    <rPh sb="11" eb="12">
      <t>サマ</t>
    </rPh>
    <phoneticPr fontId="7"/>
  </si>
  <si>
    <t>4~5 DAYS</t>
    <phoneticPr fontId="7"/>
  </si>
  <si>
    <t>中部海運営業所
TEL：052-307-6910/FAX：052-307-6915</t>
    <rPh sb="0" eb="2">
      <t>チュウブ</t>
    </rPh>
    <rPh sb="2" eb="4">
      <t>カイウン</t>
    </rPh>
    <rPh sb="4" eb="7">
      <t>エイギョウショ</t>
    </rPh>
    <phoneticPr fontId="7"/>
  </si>
  <si>
    <t>CONSIGNIA</t>
  </si>
  <si>
    <t>HALCYON</t>
  </si>
  <si>
    <t>土</t>
  </si>
  <si>
    <t>---</t>
  </si>
  <si>
    <t xml:space="preserve">HYPERION </t>
  </si>
  <si>
    <t>2630W</t>
  </si>
  <si>
    <t>06/19-20</t>
  </si>
  <si>
    <t>2632W</t>
  </si>
  <si>
    <t>06/26-27</t>
  </si>
  <si>
    <t>07/03-04</t>
  </si>
  <si>
    <t>旧</t>
    <rPh sb="0" eb="1">
      <t>キュウ</t>
    </rPh>
    <phoneticPr fontId="3"/>
  </si>
  <si>
    <t>最終</t>
    <rPh sb="0" eb="2">
      <t>サイシュウ</t>
    </rPh>
    <phoneticPr fontId="3"/>
  </si>
  <si>
    <t>2634W</t>
  </si>
  <si>
    <t>07/10-11</t>
  </si>
  <si>
    <t>2636W</t>
  </si>
  <si>
    <t>07/17-18</t>
  </si>
  <si>
    <t>HYPERION</t>
  </si>
  <si>
    <t>07/24-25</t>
  </si>
  <si>
    <t>2638W</t>
  </si>
  <si>
    <t>07/31-01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</si>
</sst>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84" formatCode="mm/dd"/>
  </numFmts>
  <fonts count="42">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
      <sz val="10"/>
      <color rgb="FF000000"/>
      <name val="Times New Roman"/>
      <family val="1"/>
    </font>
    <font>
      <b/>
      <sz val="20"/>
      <color indexed="9"/>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sz val="11"/>
      <color theme="1"/>
      <name val="ＭＳ Ｐゴシック"/>
      <family val="3"/>
      <charset val="128"/>
    </font>
    <font>
      <sz val="11"/>
      <name val="Calibri"/>
      <family val="2"/>
    </font>
    <font>
      <sz val="11"/>
      <color theme="1"/>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auto="1"/>
      </left>
      <right/>
      <top/>
      <bottom/>
      <diagonal/>
    </border>
    <border>
      <left style="hair">
        <color indexed="64"/>
      </left>
      <right style="thin">
        <color indexed="64"/>
      </right>
      <top/>
      <bottom style="thin">
        <color auto="1"/>
      </bottom>
      <diagonal/>
    </border>
    <border>
      <left style="thin">
        <color indexed="64"/>
      </left>
      <right style="double">
        <color indexed="64"/>
      </right>
      <top/>
      <bottom style="thin">
        <color auto="1"/>
      </bottom>
      <diagonal/>
    </border>
    <border>
      <left style="hair">
        <color auto="1"/>
      </left>
      <right style="hair">
        <color auto="1"/>
      </right>
      <top/>
      <bottom style="hair">
        <color auto="1"/>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s>
  <cellStyleXfs count="30">
    <xf numFmtId="0" fontId="0" fillId="0" borderId="0">
      <alignment vertical="center"/>
    </xf>
    <xf numFmtId="0" fontId="1" fillId="0" borderId="0"/>
    <xf numFmtId="0" fontId="1" fillId="0" borderId="0"/>
    <xf numFmtId="0" fontId="25" fillId="0" borderId="0"/>
    <xf numFmtId="0" fontId="1" fillId="0" borderId="0">
      <alignment vertical="center"/>
    </xf>
    <xf numFmtId="3" fontId="27" fillId="0" borderId="0" applyFont="0" applyFill="0" applyBorder="0" applyAlignment="0" applyProtection="0"/>
    <xf numFmtId="180" fontId="27" fillId="0" borderId="0" applyFont="0" applyFill="0" applyBorder="0" applyAlignment="0" applyProtection="0"/>
    <xf numFmtId="0" fontId="27" fillId="0" borderId="0" applyFont="0" applyFill="0" applyBorder="0" applyAlignment="0" applyProtection="0"/>
    <xf numFmtId="2"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183" fontId="32" fillId="0" borderId="0"/>
    <xf numFmtId="0" fontId="27" fillId="0" borderId="4" applyNumberFormat="0" applyFont="0" applyFill="0" applyAlignment="0" applyProtection="0"/>
    <xf numFmtId="16" fontId="33" fillId="0" borderId="0"/>
    <xf numFmtId="40" fontId="34" fillId="0" borderId="0" applyFont="0" applyFill="0" applyBorder="0" applyAlignment="0" applyProtection="0"/>
    <xf numFmtId="38" fontId="34" fillId="0" borderId="0" applyFont="0" applyFill="0" applyBorder="0" applyAlignment="0" applyProtection="0"/>
    <xf numFmtId="0" fontId="38" fillId="0" borderId="0" applyNumberFormat="0" applyFont="0" applyBorder="0" applyProtection="0">
      <alignment vertical="center"/>
    </xf>
    <xf numFmtId="0" fontId="34" fillId="0" borderId="0" applyFont="0" applyFill="0" applyBorder="0" applyAlignment="0" applyProtection="0"/>
    <xf numFmtId="0" fontId="34" fillId="0" borderId="0" applyFont="0" applyFill="0" applyBorder="0" applyAlignment="0" applyProtection="0"/>
    <xf numFmtId="10" fontId="27" fillId="0" borderId="0" applyFont="0" applyFill="0" applyBorder="0" applyAlignment="0" applyProtection="0"/>
    <xf numFmtId="0" fontId="35" fillId="0" borderId="0"/>
    <xf numFmtId="181" fontId="27" fillId="0" borderId="0" applyFont="0" applyFill="0" applyBorder="0" applyAlignment="0" applyProtection="0"/>
    <xf numFmtId="182" fontId="27" fillId="0" borderId="0" applyFont="0" applyFill="0" applyBorder="0" applyAlignment="0" applyProtection="0"/>
    <xf numFmtId="8" fontId="36" fillId="0" borderId="0" applyFont="0" applyFill="0" applyBorder="0" applyAlignment="0" applyProtection="0"/>
    <xf numFmtId="6" fontId="36" fillId="0" borderId="0" applyFont="0" applyFill="0" applyBorder="0" applyAlignment="0" applyProtection="0"/>
    <xf numFmtId="0" fontId="37" fillId="0" borderId="0"/>
    <xf numFmtId="0" fontId="1" fillId="0" borderId="0"/>
    <xf numFmtId="0" fontId="40" fillId="0" borderId="0"/>
  </cellStyleXfs>
  <cellXfs count="149">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8" fillId="0" borderId="0" xfId="1" applyFont="1" applyBorder="1" applyAlignment="1">
      <alignment horizontal="center" vertical="center"/>
    </xf>
    <xf numFmtId="0" fontId="9" fillId="0" borderId="0" xfId="1" applyFont="1" applyBorder="1" applyAlignment="1">
      <alignment horizontal="center" vertical="center"/>
    </xf>
    <xf numFmtId="0" fontId="10" fillId="0" borderId="0" xfId="1" applyFont="1" applyFill="1" applyAlignment="1">
      <alignment horizontal="center" vertical="center"/>
    </xf>
    <xf numFmtId="0" fontId="11" fillId="0" borderId="0" xfId="1" applyFont="1" applyAlignment="1">
      <alignment horizontal="right" vertical="center"/>
    </xf>
    <xf numFmtId="0" fontId="9" fillId="0" borderId="0" xfId="1" applyFont="1" applyBorder="1" applyAlignment="1">
      <alignment horizontal="left" shrinkToFit="1"/>
    </xf>
    <xf numFmtId="0" fontId="14" fillId="0" borderId="0" xfId="1" applyFont="1" applyFill="1" applyAlignment="1">
      <alignment horizontal="left" vertical="center"/>
    </xf>
    <xf numFmtId="0" fontId="15" fillId="0" borderId="0" xfId="1" applyFont="1" applyFill="1" applyAlignment="1"/>
    <xf numFmtId="176" fontId="6" fillId="0" borderId="0" xfId="1" applyNumberFormat="1" applyFont="1" applyFill="1" applyAlignment="1">
      <alignment horizontal="center" vertical="center"/>
    </xf>
    <xf numFmtId="0" fontId="16" fillId="0" borderId="0" xfId="1" applyFont="1" applyAlignment="1"/>
    <xf numFmtId="0" fontId="16" fillId="0" borderId="0" xfId="1" applyFont="1" applyAlignment="1">
      <alignment vertical="center"/>
    </xf>
    <xf numFmtId="0" fontId="10"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7" fillId="0" borderId="2" xfId="1" applyFont="1" applyBorder="1" applyAlignment="1">
      <alignment horizontal="center" vertical="center"/>
    </xf>
    <xf numFmtId="0" fontId="6" fillId="0" borderId="0" xfId="1" applyFont="1"/>
    <xf numFmtId="0" fontId="11" fillId="0" borderId="3" xfId="1" applyFont="1" applyBorder="1" applyAlignment="1">
      <alignment horizontal="left" vertical="center"/>
    </xf>
    <xf numFmtId="0" fontId="11" fillId="0" borderId="4" xfId="1" applyFont="1" applyBorder="1" applyAlignment="1"/>
    <xf numFmtId="0" fontId="11" fillId="0" borderId="4" xfId="1" applyFont="1" applyBorder="1" applyAlignment="1">
      <alignment horizontal="left" vertical="center"/>
    </xf>
    <xf numFmtId="0" fontId="11" fillId="0" borderId="4" xfId="1" applyFont="1" applyBorder="1" applyAlignment="1">
      <alignment vertical="center"/>
    </xf>
    <xf numFmtId="0" fontId="23" fillId="0" borderId="5" xfId="1" applyFont="1" applyBorder="1" applyAlignment="1">
      <alignment horizontal="right" vertical="center"/>
    </xf>
    <xf numFmtId="0" fontId="11" fillId="0" borderId="7" xfId="1" applyFont="1" applyBorder="1" applyAlignment="1">
      <alignment horizontal="left" vertical="center"/>
    </xf>
    <xf numFmtId="0" fontId="11" fillId="0" borderId="1" xfId="1" applyFont="1" applyBorder="1" applyAlignment="1"/>
    <xf numFmtId="0" fontId="11" fillId="0" borderId="1" xfId="1" applyFont="1" applyBorder="1" applyAlignment="1">
      <alignment horizontal="left" vertical="center"/>
    </xf>
    <xf numFmtId="0" fontId="11" fillId="0" borderId="1" xfId="1" applyFont="1" applyBorder="1" applyAlignment="1">
      <alignment vertical="center"/>
    </xf>
    <xf numFmtId="0" fontId="23" fillId="0" borderId="8" xfId="1" applyFont="1" applyBorder="1" applyAlignment="1">
      <alignment horizontal="right" vertical="center"/>
    </xf>
    <xf numFmtId="0" fontId="12" fillId="0" borderId="0" xfId="1" applyFont="1" applyAlignment="1">
      <alignment horizontal="right" vertical="center"/>
    </xf>
    <xf numFmtId="0" fontId="12" fillId="0" borderId="0" xfId="1" applyFont="1" applyBorder="1" applyAlignment="1">
      <alignment vertical="center"/>
    </xf>
    <xf numFmtId="0" fontId="24" fillId="0" borderId="0" xfId="1" applyFont="1" applyBorder="1" applyAlignment="1"/>
    <xf numFmtId="0" fontId="11"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1" fillId="0" borderId="0" xfId="1" applyFont="1" applyBorder="1" applyAlignment="1">
      <alignment horizontal="center" vertical="center"/>
    </xf>
    <xf numFmtId="179" fontId="19" fillId="0" borderId="0" xfId="1" applyNumberFormat="1" applyFont="1" applyFill="1" applyBorder="1" applyAlignment="1" applyProtection="1">
      <alignment horizontal="center" vertical="center"/>
      <protection locked="0"/>
    </xf>
    <xf numFmtId="0" fontId="21" fillId="0" borderId="0" xfId="1" applyFont="1" applyFill="1" applyBorder="1" applyAlignment="1">
      <alignment horizontal="center" vertical="center"/>
    </xf>
    <xf numFmtId="179" fontId="21" fillId="0" borderId="0" xfId="1" applyNumberFormat="1" applyFont="1" applyFill="1" applyBorder="1" applyAlignment="1">
      <alignment horizontal="center" vertical="center"/>
    </xf>
    <xf numFmtId="0" fontId="21" fillId="0" borderId="0" xfId="1" applyFont="1" applyFill="1" applyBorder="1" applyAlignment="1">
      <alignment horizontal="left" vertical="top"/>
    </xf>
    <xf numFmtId="49" fontId="20" fillId="0" borderId="0" xfId="1" applyNumberFormat="1" applyFont="1" applyFill="1" applyBorder="1" applyAlignment="1" applyProtection="1">
      <alignment wrapText="1"/>
      <protection locked="0"/>
    </xf>
    <xf numFmtId="0" fontId="10" fillId="0" borderId="0" xfId="1" applyFont="1" applyFill="1" applyBorder="1" applyAlignment="1">
      <alignment horizontal="center" vertical="center"/>
    </xf>
    <xf numFmtId="0" fontId="11" fillId="0" borderId="0" xfId="1" applyFont="1" applyBorder="1" applyAlignment="1">
      <alignment horizontal="right" vertical="center"/>
    </xf>
    <xf numFmtId="177" fontId="10" fillId="3" borderId="20" xfId="1" applyNumberFormat="1" applyFont="1" applyFill="1" applyBorder="1" applyAlignment="1">
      <alignment horizontal="center" vertical="center"/>
    </xf>
    <xf numFmtId="0" fontId="21" fillId="0" borderId="13" xfId="1" applyFont="1" applyBorder="1" applyAlignment="1">
      <alignment horizontal="center" vertical="center"/>
    </xf>
    <xf numFmtId="179" fontId="19" fillId="0" borderId="13" xfId="1" applyNumberFormat="1" applyFont="1" applyFill="1" applyBorder="1" applyAlignment="1" applyProtection="1">
      <alignment horizontal="center" vertical="center"/>
      <protection locked="0"/>
    </xf>
    <xf numFmtId="0" fontId="21" fillId="0" borderId="13" xfId="1" applyFont="1" applyFill="1" applyBorder="1" applyAlignment="1">
      <alignment horizontal="center" vertical="center"/>
    </xf>
    <xf numFmtId="179" fontId="21" fillId="0" borderId="13" xfId="1" applyNumberFormat="1" applyFont="1" applyFill="1" applyBorder="1" applyAlignment="1">
      <alignment horizontal="center" vertical="center"/>
    </xf>
    <xf numFmtId="0" fontId="21" fillId="0" borderId="15" xfId="1" applyFont="1" applyFill="1" applyBorder="1" applyAlignment="1">
      <alignment horizontal="center" vertical="center"/>
    </xf>
    <xf numFmtId="0" fontId="21" fillId="0" borderId="23" xfId="1" applyFont="1" applyBorder="1" applyAlignment="1">
      <alignment horizontal="center" vertical="center"/>
    </xf>
    <xf numFmtId="0" fontId="21" fillId="0" borderId="23" xfId="1" applyFont="1" applyFill="1" applyBorder="1" applyAlignment="1">
      <alignment horizontal="center" vertical="center"/>
    </xf>
    <xf numFmtId="179" fontId="21" fillId="0" borderId="23" xfId="1" applyNumberFormat="1" applyFont="1" applyFill="1" applyBorder="1" applyAlignment="1">
      <alignment horizontal="center" vertical="center"/>
    </xf>
    <xf numFmtId="0" fontId="21" fillId="0" borderId="24" xfId="1" applyFont="1" applyFill="1" applyBorder="1" applyAlignment="1">
      <alignment horizontal="center" vertical="center"/>
    </xf>
    <xf numFmtId="179" fontId="19" fillId="0" borderId="23" xfId="1" applyNumberFormat="1" applyFont="1" applyFill="1" applyBorder="1" applyAlignment="1" applyProtection="1">
      <alignment horizontal="center" vertical="center"/>
      <protection locked="0"/>
    </xf>
    <xf numFmtId="0" fontId="21" fillId="0" borderId="14" xfId="1" applyFont="1" applyBorder="1" applyAlignment="1">
      <alignment horizontal="left" vertical="center"/>
    </xf>
    <xf numFmtId="0" fontId="21" fillId="0" borderId="22" xfId="1" applyFont="1" applyBorder="1" applyAlignment="1">
      <alignment horizontal="left" vertical="center"/>
    </xf>
    <xf numFmtId="0" fontId="41" fillId="0" borderId="35" xfId="29" applyFont="1" applyBorder="1" applyAlignment="1">
      <alignment horizontal="left" vertical="center"/>
    </xf>
    <xf numFmtId="0" fontId="10" fillId="0" borderId="0" xfId="1" applyFont="1" applyAlignment="1">
      <alignment vertical="center"/>
    </xf>
    <xf numFmtId="0" fontId="1" fillId="0" borderId="29" xfId="28" applyNumberFormat="1" applyFont="1" applyFill="1" applyBorder="1" applyAlignment="1">
      <alignment horizontal="left" vertical="center"/>
    </xf>
    <xf numFmtId="0" fontId="1" fillId="0" borderId="25" xfId="28" applyNumberFormat="1" applyFont="1" applyFill="1" applyBorder="1" applyAlignment="1">
      <alignment horizontal="center" vertical="center"/>
    </xf>
    <xf numFmtId="184" fontId="38" fillId="0" borderId="0" xfId="28" applyNumberFormat="1" applyFont="1" applyFill="1" applyBorder="1" applyAlignment="1">
      <alignment horizontal="center" vertical="center"/>
    </xf>
    <xf numFmtId="184" fontId="38" fillId="0" borderId="27" xfId="28" applyNumberFormat="1" applyFont="1" applyFill="1" applyBorder="1" applyAlignment="1">
      <alignment horizontal="center" vertical="center"/>
    </xf>
    <xf numFmtId="0" fontId="1" fillId="0" borderId="32" xfId="28" applyNumberFormat="1" applyFont="1" applyFill="1" applyBorder="1" applyAlignment="1">
      <alignment horizontal="left" vertical="center"/>
    </xf>
    <xf numFmtId="184" fontId="1" fillId="0" borderId="32" xfId="28" applyNumberFormat="1" applyFont="1" applyFill="1" applyBorder="1" applyAlignment="1">
      <alignment horizontal="center" vertical="center"/>
    </xf>
    <xf numFmtId="184" fontId="39" fillId="0" borderId="30" xfId="28" quotePrefix="1" applyNumberFormat="1" applyFont="1" applyFill="1" applyBorder="1" applyAlignment="1">
      <alignment horizontal="center" vertical="center"/>
    </xf>
    <xf numFmtId="184" fontId="39" fillId="0" borderId="26" xfId="28" applyNumberFormat="1" applyFont="1" applyFill="1" applyBorder="1" applyAlignment="1">
      <alignment horizontal="center" vertical="center"/>
    </xf>
    <xf numFmtId="0" fontId="39" fillId="0" borderId="28" xfId="28" applyNumberFormat="1" applyFont="1" applyFill="1" applyBorder="1" applyAlignment="1">
      <alignment horizontal="right" vertical="center"/>
    </xf>
    <xf numFmtId="0" fontId="1" fillId="0" borderId="37" xfId="28" applyNumberFormat="1" applyFont="1" applyFill="1" applyBorder="1" applyAlignment="1">
      <alignment horizontal="center" vertical="center"/>
    </xf>
    <xf numFmtId="184" fontId="1" fillId="0" borderId="36" xfId="28" applyNumberFormat="1" applyFont="1" applyFill="1" applyBorder="1" applyAlignment="1">
      <alignment horizontal="center" vertical="center"/>
    </xf>
    <xf numFmtId="184" fontId="38" fillId="0" borderId="40" xfId="28" applyNumberFormat="1" applyFont="1" applyFill="1" applyBorder="1" applyAlignment="1">
      <alignment horizontal="center" vertical="center"/>
    </xf>
    <xf numFmtId="184" fontId="38" fillId="0" borderId="41" xfId="28" applyNumberFormat="1" applyFont="1" applyFill="1" applyBorder="1" applyAlignment="1">
      <alignment horizontal="center" vertical="center"/>
    </xf>
    <xf numFmtId="0" fontId="1" fillId="0" borderId="36" xfId="28" applyNumberFormat="1" applyFont="1" applyFill="1" applyBorder="1" applyAlignment="1">
      <alignment horizontal="left" vertical="center"/>
    </xf>
    <xf numFmtId="184" fontId="39" fillId="0" borderId="42" xfId="28" quotePrefix="1" applyNumberFormat="1" applyFont="1" applyFill="1" applyBorder="1" applyAlignment="1">
      <alignment horizontal="center" vertical="center"/>
    </xf>
    <xf numFmtId="184" fontId="39" fillId="0" borderId="39" xfId="28" applyNumberFormat="1" applyFont="1" applyFill="1" applyBorder="1" applyAlignment="1">
      <alignment horizontal="center" vertical="center"/>
    </xf>
    <xf numFmtId="0" fontId="39" fillId="0" borderId="38" xfId="28" applyNumberFormat="1" applyFont="1" applyFill="1" applyBorder="1" applyAlignment="1">
      <alignment horizontal="right" vertical="center"/>
    </xf>
    <xf numFmtId="0" fontId="1" fillId="0" borderId="7" xfId="28" applyNumberFormat="1" applyFont="1" applyFill="1" applyBorder="1" applyAlignment="1">
      <alignment horizontal="left" vertical="center"/>
    </xf>
    <xf numFmtId="184" fontId="1" fillId="0" borderId="7" xfId="28" applyNumberFormat="1" applyFont="1" applyFill="1" applyBorder="1" applyAlignment="1">
      <alignment horizontal="center" vertical="center"/>
    </xf>
    <xf numFmtId="0" fontId="1" fillId="0" borderId="33" xfId="28" applyNumberFormat="1" applyFont="1" applyFill="1" applyBorder="1" applyAlignment="1">
      <alignment horizontal="center" vertical="center"/>
    </xf>
    <xf numFmtId="184" fontId="38" fillId="0" borderId="1" xfId="28" applyNumberFormat="1" applyFont="1" applyFill="1" applyBorder="1" applyAlignment="1">
      <alignment horizontal="center" vertical="center"/>
    </xf>
    <xf numFmtId="184" fontId="38" fillId="0" borderId="34" xfId="28" applyNumberFormat="1" applyFont="1" applyFill="1" applyBorder="1" applyAlignment="1">
      <alignment horizontal="center" vertical="center"/>
    </xf>
    <xf numFmtId="184" fontId="39" fillId="0" borderId="31" xfId="28" quotePrefix="1" applyNumberFormat="1" applyFont="1" applyFill="1" applyBorder="1" applyAlignment="1">
      <alignment horizontal="center" vertical="center"/>
    </xf>
    <xf numFmtId="184" fontId="39" fillId="0" borderId="6" xfId="28" applyNumberFormat="1" applyFont="1" applyFill="1" applyBorder="1" applyAlignment="1">
      <alignment horizontal="center" vertical="center"/>
    </xf>
    <xf numFmtId="0" fontId="39" fillId="0" borderId="8" xfId="28" applyNumberFormat="1" applyFont="1" applyFill="1" applyBorder="1" applyAlignment="1">
      <alignment horizontal="right" vertical="center"/>
    </xf>
    <xf numFmtId="0" fontId="1" fillId="0" borderId="37" xfId="28" applyNumberFormat="1" applyFont="1" applyFill="1" applyBorder="1" applyAlignment="1">
      <alignment horizontal="center" vertical="center"/>
    </xf>
    <xf numFmtId="184" fontId="1" fillId="0" borderId="36" xfId="28" applyNumberFormat="1" applyFont="1" applyFill="1" applyBorder="1" applyAlignment="1">
      <alignment horizontal="center" vertical="center"/>
    </xf>
    <xf numFmtId="184" fontId="38" fillId="0" borderId="40" xfId="28" applyNumberFormat="1" applyFont="1" applyFill="1" applyBorder="1" applyAlignment="1">
      <alignment horizontal="center" vertical="center"/>
    </xf>
    <xf numFmtId="184" fontId="38" fillId="0" borderId="41" xfId="28" applyNumberFormat="1" applyFont="1" applyFill="1" applyBorder="1" applyAlignment="1">
      <alignment horizontal="center" vertical="center"/>
    </xf>
    <xf numFmtId="0" fontId="1" fillId="0" borderId="36" xfId="28" applyNumberFormat="1" applyFont="1" applyFill="1" applyBorder="1" applyAlignment="1">
      <alignment horizontal="left" vertical="center"/>
    </xf>
    <xf numFmtId="0" fontId="1" fillId="0" borderId="38" xfId="28" applyNumberFormat="1" applyFont="1" applyFill="1" applyBorder="1" applyAlignment="1">
      <alignment horizontal="right" vertical="center"/>
    </xf>
    <xf numFmtId="184" fontId="39" fillId="0" borderId="42" xfId="28" quotePrefix="1" applyNumberFormat="1" applyFont="1" applyFill="1" applyBorder="1" applyAlignment="1">
      <alignment horizontal="center" vertical="center"/>
    </xf>
    <xf numFmtId="184" fontId="39" fillId="0" borderId="39" xfId="28" applyNumberFormat="1" applyFont="1" applyFill="1" applyBorder="1" applyAlignment="1">
      <alignment horizontal="center" vertical="center"/>
    </xf>
    <xf numFmtId="0" fontId="1" fillId="0" borderId="25" xfId="28" applyNumberFormat="1" applyFont="1" applyFill="1" applyBorder="1" applyAlignment="1">
      <alignment horizontal="center" vertical="center"/>
    </xf>
    <xf numFmtId="184" fontId="38" fillId="0" borderId="0" xfId="28" applyNumberFormat="1" applyFont="1" applyFill="1" applyBorder="1" applyAlignment="1">
      <alignment horizontal="center" vertical="center"/>
    </xf>
    <xf numFmtId="184" fontId="38" fillId="0" borderId="27" xfId="28" applyNumberFormat="1" applyFont="1" applyFill="1" applyBorder="1" applyAlignment="1">
      <alignment horizontal="center" vertical="center"/>
    </xf>
    <xf numFmtId="0" fontId="1" fillId="0" borderId="28" xfId="28" applyNumberFormat="1" applyFont="1" applyFill="1" applyBorder="1" applyAlignment="1">
      <alignment horizontal="right" vertical="center"/>
    </xf>
    <xf numFmtId="0" fontId="1" fillId="0" borderId="36" xfId="28" applyNumberFormat="1" applyFont="1" applyFill="1" applyBorder="1" applyAlignment="1">
      <alignment horizontal="left" vertical="center"/>
    </xf>
    <xf numFmtId="0" fontId="1" fillId="0" borderId="32" xfId="28" applyNumberFormat="1" applyFont="1" applyFill="1" applyBorder="1" applyAlignment="1">
      <alignment horizontal="left" vertical="center"/>
    </xf>
    <xf numFmtId="184" fontId="1" fillId="0" borderId="32" xfId="28" applyNumberFormat="1" applyFont="1" applyFill="1" applyBorder="1" applyAlignment="1">
      <alignment horizontal="center" vertical="center"/>
    </xf>
    <xf numFmtId="184" fontId="39" fillId="0" borderId="30" xfId="28" quotePrefix="1" applyNumberFormat="1" applyFont="1" applyFill="1" applyBorder="1" applyAlignment="1">
      <alignment horizontal="center" vertical="center"/>
    </xf>
    <xf numFmtId="184" fontId="39" fillId="0" borderId="26" xfId="28" applyNumberFormat="1" applyFont="1" applyFill="1" applyBorder="1" applyAlignment="1">
      <alignment horizontal="center" vertical="center"/>
    </xf>
    <xf numFmtId="0" fontId="1" fillId="0" borderId="44" xfId="28" applyNumberFormat="1" applyFont="1" applyFill="1" applyBorder="1" applyAlignment="1">
      <alignment horizontal="center" vertical="center"/>
    </xf>
    <xf numFmtId="184" fontId="1" fillId="0" borderId="43" xfId="28" applyNumberFormat="1" applyFont="1" applyFill="1" applyBorder="1" applyAlignment="1">
      <alignment horizontal="center" vertical="center"/>
    </xf>
    <xf numFmtId="184" fontId="38" fillId="0" borderId="47" xfId="28" applyNumberFormat="1" applyFont="1" applyFill="1" applyBorder="1" applyAlignment="1">
      <alignment horizontal="center" vertical="center"/>
    </xf>
    <xf numFmtId="184" fontId="38" fillId="0" borderId="48" xfId="28" applyNumberFormat="1" applyFont="1" applyFill="1" applyBorder="1" applyAlignment="1">
      <alignment horizontal="center" vertical="center"/>
    </xf>
    <xf numFmtId="0" fontId="1" fillId="0" borderId="43" xfId="28" applyNumberFormat="1" applyFont="1" applyFill="1" applyBorder="1" applyAlignment="1">
      <alignment horizontal="left" vertical="center"/>
    </xf>
    <xf numFmtId="0" fontId="1" fillId="0" borderId="45" xfId="28" applyNumberFormat="1" applyFont="1" applyFill="1" applyBorder="1" applyAlignment="1">
      <alignment horizontal="right" vertical="center"/>
    </xf>
    <xf numFmtId="0" fontId="1" fillId="0" borderId="32" xfId="28" applyNumberFormat="1" applyFont="1" applyFill="1" applyBorder="1" applyAlignment="1">
      <alignment horizontal="left" vertical="center"/>
    </xf>
    <xf numFmtId="184" fontId="39" fillId="0" borderId="49" xfId="28" quotePrefix="1" applyNumberFormat="1" applyFont="1" applyFill="1" applyBorder="1" applyAlignment="1">
      <alignment horizontal="center" vertical="center"/>
    </xf>
    <xf numFmtId="184" fontId="39" fillId="0" borderId="46" xfId="28" applyNumberFormat="1" applyFont="1" applyFill="1" applyBorder="1" applyAlignment="1">
      <alignment horizontal="center" vertical="center"/>
    </xf>
    <xf numFmtId="0" fontId="1" fillId="0" borderId="43" xfId="28" applyNumberFormat="1" applyFont="1" applyFill="1" applyBorder="1" applyAlignment="1">
      <alignment horizontal="left" vertical="center"/>
    </xf>
    <xf numFmtId="0" fontId="1" fillId="0" borderId="7" xfId="28" applyNumberFormat="1" applyFont="1" applyFill="1" applyBorder="1" applyAlignment="1">
      <alignment horizontal="left" vertical="center"/>
    </xf>
    <xf numFmtId="0" fontId="1" fillId="0" borderId="8" xfId="28" applyNumberFormat="1" applyFont="1" applyFill="1" applyBorder="1" applyAlignment="1">
      <alignment horizontal="right" vertical="center"/>
    </xf>
    <xf numFmtId="184" fontId="1" fillId="0" borderId="7" xfId="28" applyNumberFormat="1" applyFont="1" applyFill="1" applyBorder="1" applyAlignment="1">
      <alignment horizontal="center" vertical="center"/>
    </xf>
    <xf numFmtId="0" fontId="1" fillId="0" borderId="33" xfId="28" applyNumberFormat="1" applyFont="1" applyFill="1" applyBorder="1" applyAlignment="1">
      <alignment horizontal="center" vertical="center"/>
    </xf>
    <xf numFmtId="184" fontId="38" fillId="0" borderId="1" xfId="28" applyNumberFormat="1" applyFont="1" applyFill="1" applyBorder="1" applyAlignment="1">
      <alignment horizontal="center" vertical="center"/>
    </xf>
    <xf numFmtId="184" fontId="38" fillId="0" borderId="34" xfId="28" applyNumberFormat="1" applyFont="1" applyFill="1" applyBorder="1" applyAlignment="1">
      <alignment horizontal="center" vertical="center"/>
    </xf>
    <xf numFmtId="184" fontId="39" fillId="0" borderId="31" xfId="28" quotePrefix="1" applyNumberFormat="1" applyFont="1" applyFill="1" applyBorder="1" applyAlignment="1">
      <alignment horizontal="center" vertical="center"/>
    </xf>
    <xf numFmtId="184" fontId="39" fillId="0" borderId="6" xfId="28" applyNumberFormat="1" applyFont="1" applyFill="1" applyBorder="1" applyAlignment="1">
      <alignment horizontal="center" vertical="center"/>
    </xf>
    <xf numFmtId="0" fontId="22" fillId="0" borderId="12" xfId="1" applyFont="1" applyBorder="1" applyAlignment="1">
      <alignment horizontal="center" vertical="center"/>
    </xf>
    <xf numFmtId="0" fontId="22" fillId="0" borderId="6" xfId="1" applyFont="1" applyBorder="1" applyAlignment="1">
      <alignment horizontal="center" vertical="center"/>
    </xf>
    <xf numFmtId="0" fontId="21" fillId="0" borderId="3" xfId="1" applyFont="1" applyBorder="1" applyAlignment="1">
      <alignment horizontal="center" vertical="center" wrapText="1"/>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1" xfId="1" applyFont="1" applyBorder="1" applyAlignment="1">
      <alignment horizontal="center" vertical="center"/>
    </xf>
    <xf numFmtId="0" fontId="21" fillId="0" borderId="8" xfId="1" applyFont="1" applyBorder="1" applyAlignment="1">
      <alignment horizontal="center" vertical="center"/>
    </xf>
    <xf numFmtId="177" fontId="10" fillId="3" borderId="20" xfId="1" applyNumberFormat="1" applyFont="1" applyFill="1" applyBorder="1" applyAlignment="1">
      <alignment horizontal="center" vertical="center"/>
    </xf>
    <xf numFmtId="178" fontId="11" fillId="3" borderId="20" xfId="1" applyNumberFormat="1" applyFont="1" applyFill="1" applyBorder="1" applyAlignment="1">
      <alignment horizontal="center" vertical="center"/>
    </xf>
    <xf numFmtId="178" fontId="11" fillId="3" borderId="21" xfId="1" applyNumberFormat="1" applyFont="1" applyFill="1" applyBorder="1" applyAlignment="1">
      <alignment horizontal="center" vertical="center"/>
    </xf>
    <xf numFmtId="0" fontId="14" fillId="3" borderId="16" xfId="1" applyNumberFormat="1" applyFont="1" applyFill="1" applyBorder="1" applyAlignment="1">
      <alignment horizontal="center" vertical="center" wrapText="1"/>
    </xf>
    <xf numFmtId="0" fontId="14" fillId="3" borderId="14" xfId="1" applyNumberFormat="1" applyFont="1" applyFill="1" applyBorder="1" applyAlignment="1">
      <alignment horizontal="center" vertical="center" wrapText="1"/>
    </xf>
    <xf numFmtId="0" fontId="14" fillId="3" borderId="19" xfId="1" applyNumberFormat="1" applyFont="1" applyFill="1" applyBorder="1" applyAlignment="1">
      <alignment horizontal="center" vertical="center" wrapText="1"/>
    </xf>
    <xf numFmtId="0" fontId="14" fillId="3" borderId="17" xfId="1" applyNumberFormat="1" applyFont="1" applyFill="1" applyBorder="1" applyAlignment="1">
      <alignment horizontal="center" vertical="center"/>
    </xf>
    <xf numFmtId="0" fontId="14" fillId="3" borderId="13" xfId="1" applyNumberFormat="1" applyFont="1" applyFill="1" applyBorder="1" applyAlignment="1">
      <alignment horizontal="center" vertical="center"/>
    </xf>
    <xf numFmtId="0" fontId="14" fillId="3" borderId="20"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8" fillId="3" borderId="13" xfId="1" applyFont="1" applyFill="1" applyBorder="1" applyAlignment="1">
      <alignment horizontal="center" vertical="center"/>
    </xf>
    <xf numFmtId="0" fontId="18" fillId="3" borderId="15" xfId="1" applyFont="1" applyFill="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26" fillId="2" borderId="0" xfId="1" applyFont="1" applyFill="1" applyAlignment="1">
      <alignment horizontal="center" vertical="center" wrapText="1"/>
    </xf>
    <xf numFmtId="176" fontId="11" fillId="0" borderId="0" xfId="1" applyNumberFormat="1" applyFont="1" applyFill="1" applyBorder="1" applyAlignment="1">
      <alignment horizontal="center" vertical="center"/>
    </xf>
    <xf numFmtId="176" fontId="12" fillId="0" borderId="0" xfId="1" applyNumberFormat="1" applyFont="1" applyFill="1" applyBorder="1" applyAlignment="1">
      <alignment horizontal="center" vertical="center"/>
    </xf>
    <xf numFmtId="0" fontId="14" fillId="3" borderId="17" xfId="1" applyFont="1" applyFill="1" applyBorder="1" applyAlignment="1">
      <alignment horizontal="center" vertical="center"/>
    </xf>
    <xf numFmtId="0" fontId="14" fillId="3" borderId="18" xfId="1" applyFont="1" applyFill="1" applyBorder="1" applyAlignment="1">
      <alignment horizontal="center" vertical="center"/>
    </xf>
  </cellXfs>
  <cellStyles count="30">
    <cellStyle name="Comma0" xfId="5" xr:uid="{EB071E13-9E41-4B05-8299-E16BCCFC1C30}"/>
    <cellStyle name="Currency0" xfId="6" xr:uid="{9305B588-710F-40B1-8D57-A21852F360B7}"/>
    <cellStyle name="Date" xfId="7" xr:uid="{E8A54FB3-A097-4DCB-9D1D-94ABECED8FA2}"/>
    <cellStyle name="Fixed" xfId="8" xr:uid="{68A79905-5425-4468-9D79-A9E141596282}"/>
    <cellStyle name="Followed Hyperlink" xfId="9" xr:uid="{77EBBF29-A802-4671-A2E3-A34367482A3B}"/>
    <cellStyle name="Heading 1" xfId="10" xr:uid="{4B72ED73-7FCA-49BD-A2A5-74C44DE7BA97}"/>
    <cellStyle name="Heading 2" xfId="11" xr:uid="{50173EFE-2F61-439C-9D76-7CB387AD4AA8}"/>
    <cellStyle name="Hyperlink" xfId="12" xr:uid="{395B4229-5589-4419-985E-704AA4C92B84}"/>
    <cellStyle name="Normal - Style1" xfId="13" xr:uid="{5C2DCEE2-9841-4F21-8880-2DFEC55131CA}"/>
    <cellStyle name="Total" xfId="14" xr:uid="{1E798DA3-904D-4D1E-95DB-01F89C0AA592}"/>
    <cellStyle name="一般_MONTHLY SCHEDULE" xfId="15" xr:uid="{F3158ED1-52C7-4DD1-9831-268E4065CF06}"/>
    <cellStyle name="똿뗦먛귟 [0.00]_PRODUCT DETAIL Q1" xfId="16" xr:uid="{A087E116-3947-4D28-AD89-3FC0D966FC6A}"/>
    <cellStyle name="똿뗦먛귟_PRODUCT DETAIL Q1" xfId="17" xr:uid="{AFF6AB6E-FC91-4BA4-AE38-750184F4EF37}"/>
    <cellStyle name="標準" xfId="0" builtinId="0"/>
    <cellStyle name="標準 2" xfId="1" xr:uid="{00000000-0005-0000-0000-000001000000}"/>
    <cellStyle name="標準 29" xfId="29" xr:uid="{1C2CAA85-CCA7-41B9-9B1E-5B29A515429B}"/>
    <cellStyle name="標準 3" xfId="3" xr:uid="{D56EDBAC-79A2-43BD-8075-5D5D3BE1AC56}"/>
    <cellStyle name="標準 3 2" xfId="18" xr:uid="{57058A0B-BD9F-47DD-8A78-B618116A1F6B}"/>
    <cellStyle name="標準 4" xfId="4" xr:uid="{6AE01197-40DC-4A5E-97F7-FDD696375E59}"/>
    <cellStyle name="標準_Sheet1" xfId="2" xr:uid="{00000000-0005-0000-0000-000002000000}"/>
    <cellStyle name="標準_上海向け(MAR)" xfId="28" xr:uid="{46033364-277B-4FC5-A794-53C9E2E492C0}"/>
    <cellStyle name="믅됞 [0.00]_PRODUCT DETAIL Q1" xfId="19" xr:uid="{A367806A-055C-4DF6-8729-DD34DDF39863}"/>
    <cellStyle name="믅됞_PRODUCT DETAIL Q1" xfId="20" xr:uid="{CDA88DC9-7C9E-4A8F-91E3-648B922D96D7}"/>
    <cellStyle name="백분율_HOBONG" xfId="21" xr:uid="{C3BA1D3A-74C1-4040-B8AC-24D90F8ED306}"/>
    <cellStyle name="뷭?_BOOKSHIP" xfId="22" xr:uid="{007155E2-853D-45E5-B265-BED3AB1AF22D}"/>
    <cellStyle name="콤마 [0]_1202" xfId="23" xr:uid="{ACC61680-C047-46B7-8AFF-5284B26BF2EF}"/>
    <cellStyle name="콤마_1202" xfId="24" xr:uid="{850CCEA6-0B3E-47E6-8E52-A074EEB4C425}"/>
    <cellStyle name="통화 [0]_1202" xfId="25" xr:uid="{A664E62F-845D-4C21-85B6-8649DEC79AF1}"/>
    <cellStyle name="통화_1202" xfId="26" xr:uid="{CA59141B-1B58-437A-86B5-B875217BCE03}"/>
    <cellStyle name="표준_(정보부문)월별인원계획" xfId="27" xr:uid="{623BBB07-D514-4BF8-9083-85EDCD65EC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13</xdr:col>
      <xdr:colOff>1525169</xdr:colOff>
      <xdr:row>3</xdr:row>
      <xdr:rowOff>28575</xdr:rowOff>
    </xdr:from>
    <xdr:to>
      <xdr:col>15</xdr:col>
      <xdr:colOff>471471</xdr:colOff>
      <xdr:row>9</xdr:row>
      <xdr:rowOff>247651</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0746619" y="1685925"/>
          <a:ext cx="2794402" cy="2390776"/>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11</xdr:col>
      <xdr:colOff>38100</xdr:colOff>
      <xdr:row>11</xdr:row>
      <xdr:rowOff>80964</xdr:rowOff>
    </xdr:from>
    <xdr:to>
      <xdr:col>15</xdr:col>
      <xdr:colOff>881062</xdr:colOff>
      <xdr:row>27</xdr:row>
      <xdr:rowOff>342900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316200" y="4938714"/>
          <a:ext cx="8634412" cy="843438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10</xdr:col>
      <xdr:colOff>135517</xdr:colOff>
      <xdr:row>1</xdr:row>
      <xdr:rowOff>145038</xdr:rowOff>
    </xdr:from>
    <xdr:ext cx="3238500" cy="142875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4042017" y="964188"/>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0</xdr:col>
      <xdr:colOff>1390650</xdr:colOff>
      <xdr:row>19</xdr:row>
      <xdr:rowOff>457199</xdr:rowOff>
    </xdr:from>
    <xdr:to>
      <xdr:col>2</xdr:col>
      <xdr:colOff>533400</xdr:colOff>
      <xdr:row>23</xdr:row>
      <xdr:rowOff>400050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390650" y="9429749"/>
          <a:ext cx="5276850" cy="2019301"/>
          <a:chOff x="28455319" y="8234202"/>
          <a:chExt cx="9302750" cy="4753036"/>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726572" y="9174904"/>
            <a:ext cx="6854287" cy="3812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3</xdr:col>
      <xdr:colOff>14287</xdr:colOff>
      <xdr:row>21</xdr:row>
      <xdr:rowOff>419100</xdr:rowOff>
    </xdr:from>
    <xdr:to>
      <xdr:col>9</xdr:col>
      <xdr:colOff>95249</xdr:colOff>
      <xdr:row>24</xdr:row>
      <xdr:rowOff>320819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519987" y="13506450"/>
          <a:ext cx="5910262" cy="1482869"/>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33"/>
  <sheetViews>
    <sheetView tabSelected="1" view="pageBreakPreview" zoomScale="50" zoomScaleNormal="50" zoomScaleSheetLayoutView="50" zoomScalePageLayoutView="40" workbookViewId="0">
      <selection activeCell="I21" sqref="I21"/>
    </sheetView>
  </sheetViews>
  <sheetFormatPr defaultColWidth="9" defaultRowHeight="15.75"/>
  <cols>
    <col min="1" max="1" width="57.125" style="19" customWidth="1"/>
    <col min="2" max="2" width="23.25" style="19" customWidth="1"/>
    <col min="3" max="3" width="17.875" style="19" customWidth="1"/>
    <col min="4" max="4" width="7.5" style="19" customWidth="1"/>
    <col min="5" max="5" width="17.875" style="19" customWidth="1"/>
    <col min="6" max="6" width="7.5" style="19" customWidth="1"/>
    <col min="7" max="7" width="17.875" style="19" customWidth="1"/>
    <col min="8" max="8" width="7.5" style="19" customWidth="1"/>
    <col min="9" max="9" width="17.875" style="19" customWidth="1"/>
    <col min="10" max="10" width="7.5" style="19" customWidth="1"/>
    <col min="11" max="11" width="18" style="19" customWidth="1"/>
    <col min="12" max="12" width="26.5" style="19" customWidth="1"/>
    <col min="13" max="15" width="25.25" style="19" customWidth="1"/>
    <col min="16" max="16" width="12.125" style="19" customWidth="1"/>
    <col min="17" max="17" width="26.875" style="19" hidden="1" customWidth="1"/>
    <col min="18" max="18" width="8.125" style="19" hidden="1" customWidth="1"/>
    <col min="19" max="19" width="15.875" style="19" hidden="1" customWidth="1"/>
    <col min="20" max="27" width="9" style="19" hidden="1" customWidth="1"/>
    <col min="28" max="16384" width="9" style="19"/>
  </cols>
  <sheetData>
    <row r="1" spans="1:27" s="3" customFormat="1" ht="65.099999999999994" customHeight="1">
      <c r="A1" s="1" t="s">
        <v>0</v>
      </c>
      <c r="B1" s="2"/>
      <c r="C1" s="2"/>
      <c r="D1" s="2"/>
      <c r="E1" s="2"/>
      <c r="F1" s="2"/>
      <c r="G1" s="2"/>
      <c r="H1" s="2"/>
      <c r="I1" s="2"/>
      <c r="J1" s="2"/>
      <c r="K1" s="2"/>
      <c r="L1" s="144" t="s">
        <v>24</v>
      </c>
      <c r="M1" s="144"/>
      <c r="N1" s="144"/>
      <c r="O1" s="144"/>
      <c r="P1" s="144"/>
      <c r="Q1" s="144"/>
    </row>
    <row r="2" spans="1:27" s="3" customFormat="1" ht="15" customHeight="1">
      <c r="O2" s="4"/>
    </row>
    <row r="3" spans="1:27" s="3" customFormat="1" ht="51" customHeight="1">
      <c r="A3" s="5"/>
      <c r="B3" s="6"/>
      <c r="C3" s="6"/>
      <c r="D3" s="6"/>
      <c r="E3" s="6"/>
      <c r="F3" s="6"/>
      <c r="G3" s="7"/>
      <c r="H3" s="8"/>
      <c r="I3" s="145"/>
      <c r="J3" s="145"/>
      <c r="K3" s="6"/>
      <c r="L3" s="9"/>
      <c r="M3" s="30" t="s">
        <v>1</v>
      </c>
      <c r="N3" s="146">
        <v>46190</v>
      </c>
      <c r="O3" s="146"/>
      <c r="P3" s="33" t="s">
        <v>19</v>
      </c>
    </row>
    <row r="4" spans="1:27" s="13" customFormat="1" ht="60" customHeight="1">
      <c r="A4" s="10" t="s">
        <v>2</v>
      </c>
      <c r="B4" s="7"/>
      <c r="C4" s="7"/>
      <c r="D4" s="7"/>
      <c r="E4" s="11"/>
      <c r="F4" s="11"/>
      <c r="G4" s="44"/>
      <c r="H4" s="45"/>
      <c r="I4" s="145"/>
      <c r="J4" s="145"/>
      <c r="K4" s="12"/>
      <c r="O4" s="14"/>
    </row>
    <row r="5" spans="1:27" s="15" customFormat="1" ht="30" customHeight="1">
      <c r="A5" s="132" t="s">
        <v>13</v>
      </c>
      <c r="B5" s="135" t="s">
        <v>3</v>
      </c>
      <c r="C5" s="135" t="s">
        <v>14</v>
      </c>
      <c r="D5" s="135"/>
      <c r="E5" s="135" t="s">
        <v>15</v>
      </c>
      <c r="F5" s="135"/>
      <c r="G5" s="135" t="s">
        <v>4</v>
      </c>
      <c r="H5" s="135"/>
      <c r="I5" s="147" t="s">
        <v>15</v>
      </c>
      <c r="J5" s="148"/>
      <c r="L5" s="17"/>
    </row>
    <row r="6" spans="1:27" s="15" customFormat="1" ht="30" customHeight="1">
      <c r="A6" s="133"/>
      <c r="B6" s="136"/>
      <c r="C6" s="138" t="s">
        <v>5</v>
      </c>
      <c r="D6" s="138"/>
      <c r="E6" s="139" t="s">
        <v>16</v>
      </c>
      <c r="F6" s="139"/>
      <c r="G6" s="139" t="s">
        <v>16</v>
      </c>
      <c r="H6" s="139"/>
      <c r="I6" s="139" t="s">
        <v>17</v>
      </c>
      <c r="J6" s="140"/>
      <c r="L6" s="17"/>
    </row>
    <row r="7" spans="1:27" s="15" customFormat="1" ht="21" customHeight="1">
      <c r="A7" s="133"/>
      <c r="B7" s="136"/>
      <c r="C7" s="138"/>
      <c r="D7" s="138"/>
      <c r="E7" s="139"/>
      <c r="F7" s="139"/>
      <c r="G7" s="139"/>
      <c r="H7" s="139"/>
      <c r="I7" s="139"/>
      <c r="J7" s="140"/>
      <c r="L7" s="17"/>
    </row>
    <row r="8" spans="1:27" s="15" customFormat="1" ht="30" hidden="1" customHeight="1">
      <c r="A8" s="133"/>
      <c r="B8" s="136"/>
      <c r="C8" s="138"/>
      <c r="D8" s="138"/>
      <c r="E8" s="139"/>
      <c r="F8" s="139"/>
      <c r="G8" s="139"/>
      <c r="H8" s="139"/>
      <c r="I8" s="139"/>
      <c r="J8" s="140"/>
      <c r="L8" s="16"/>
    </row>
    <row r="9" spans="1:27" s="15" customFormat="1" ht="30" customHeight="1">
      <c r="A9" s="134"/>
      <c r="B9" s="137"/>
      <c r="C9" s="46"/>
      <c r="D9" s="46"/>
      <c r="E9" s="129"/>
      <c r="F9" s="129"/>
      <c r="G9" s="130" t="s">
        <v>18</v>
      </c>
      <c r="H9" s="130"/>
      <c r="I9" s="130" t="s">
        <v>23</v>
      </c>
      <c r="J9" s="131"/>
      <c r="L9" s="17"/>
      <c r="Y9" s="60" t="s">
        <v>35</v>
      </c>
      <c r="Z9" s="60"/>
      <c r="AA9" s="60" t="s">
        <v>36</v>
      </c>
    </row>
    <row r="10" spans="1:27" s="15" customFormat="1" ht="39.950000000000003" customHeight="1">
      <c r="A10" s="57" t="str">
        <f t="shared" ref="A10:A12" si="0">AA10</f>
        <v>CONSIGNIA</v>
      </c>
      <c r="B10" s="47" t="str">
        <f t="shared" ref="B10:B12" si="1">R10</f>
        <v>2630W</v>
      </c>
      <c r="C10" s="48">
        <f t="shared" ref="C10:C12" si="2">U10</f>
        <v>46191</v>
      </c>
      <c r="D10" s="49" t="str">
        <f t="shared" ref="D10:D12" si="3">TEXT(C10,"aaa")</f>
        <v>木</v>
      </c>
      <c r="E10" s="50" t="str">
        <f t="shared" ref="E10:E12" si="4">TEXT(LEFT(S10,5),"m/d")</f>
        <v>6/19</v>
      </c>
      <c r="F10" s="49" t="str">
        <f t="shared" ref="F10:F12" si="5">TEXT(E10,"aaa")</f>
        <v>金</v>
      </c>
      <c r="G10" s="50" t="str">
        <f t="shared" ref="G10:G12" si="6">TEXT(LEFT(S10,3)&amp;RIGHT(S10,2),"m/d")</f>
        <v>6/20</v>
      </c>
      <c r="H10" s="49" t="str">
        <f t="shared" ref="H10:H12" si="7">TEXT(G10,"aaa")</f>
        <v>土</v>
      </c>
      <c r="I10" s="50">
        <f t="shared" ref="I10:I12" si="8">X10</f>
        <v>46197</v>
      </c>
      <c r="J10" s="51" t="str">
        <f t="shared" ref="J10:J12" si="9">TEXT(I10,"aaa")</f>
        <v>水</v>
      </c>
      <c r="L10" s="17"/>
      <c r="Q10" s="65" t="s">
        <v>25</v>
      </c>
      <c r="R10" s="69" t="s">
        <v>30</v>
      </c>
      <c r="S10" s="66" t="s">
        <v>31</v>
      </c>
      <c r="T10" s="62" t="s">
        <v>27</v>
      </c>
      <c r="U10" s="63">
        <v>46191</v>
      </c>
      <c r="V10" s="64">
        <v>46192</v>
      </c>
      <c r="W10" s="67" t="s">
        <v>28</v>
      </c>
      <c r="X10" s="68">
        <v>46197</v>
      </c>
      <c r="Y10" s="65" t="s">
        <v>25</v>
      </c>
      <c r="AA10" s="59" t="str">
        <f t="shared" ref="AA10:AA12" si="10">IF(Q10=Y10,Q10,"※"&amp;Q10)</f>
        <v>CONSIGNIA</v>
      </c>
    </row>
    <row r="11" spans="1:27" s="15" customFormat="1" ht="39.950000000000003" customHeight="1">
      <c r="A11" s="57" t="str">
        <f t="shared" si="0"/>
        <v>HALCYON</v>
      </c>
      <c r="B11" s="47" t="str">
        <f t="shared" si="1"/>
        <v>2632W</v>
      </c>
      <c r="C11" s="48">
        <f t="shared" si="2"/>
        <v>46198</v>
      </c>
      <c r="D11" s="49" t="str">
        <f t="shared" si="3"/>
        <v>木</v>
      </c>
      <c r="E11" s="50" t="str">
        <f t="shared" si="4"/>
        <v>6/26</v>
      </c>
      <c r="F11" s="49" t="str">
        <f t="shared" si="5"/>
        <v>金</v>
      </c>
      <c r="G11" s="50" t="str">
        <f t="shared" si="6"/>
        <v>6/27</v>
      </c>
      <c r="H11" s="49" t="str">
        <f t="shared" si="7"/>
        <v>土</v>
      </c>
      <c r="I11" s="50">
        <f t="shared" si="8"/>
        <v>46204</v>
      </c>
      <c r="J11" s="51" t="str">
        <f t="shared" si="9"/>
        <v>水</v>
      </c>
      <c r="L11" s="17"/>
      <c r="Q11" s="74" t="s">
        <v>26</v>
      </c>
      <c r="R11" s="77" t="s">
        <v>32</v>
      </c>
      <c r="S11" s="71" t="s">
        <v>33</v>
      </c>
      <c r="T11" s="70" t="s">
        <v>27</v>
      </c>
      <c r="U11" s="72">
        <v>46198</v>
      </c>
      <c r="V11" s="73">
        <v>46199</v>
      </c>
      <c r="W11" s="75" t="s">
        <v>28</v>
      </c>
      <c r="X11" s="76">
        <v>46204</v>
      </c>
      <c r="Y11" s="61" t="s">
        <v>26</v>
      </c>
      <c r="AA11" s="59" t="str">
        <f t="shared" si="10"/>
        <v>HALCYON</v>
      </c>
    </row>
    <row r="12" spans="1:27" s="15" customFormat="1" ht="39.950000000000003" customHeight="1">
      <c r="A12" s="57" t="str">
        <f t="shared" si="0"/>
        <v xml:space="preserve">HYPERION </v>
      </c>
      <c r="B12" s="47" t="str">
        <f t="shared" si="1"/>
        <v>2632W</v>
      </c>
      <c r="C12" s="48">
        <f t="shared" si="2"/>
        <v>46205</v>
      </c>
      <c r="D12" s="49" t="str">
        <f t="shared" si="3"/>
        <v>木</v>
      </c>
      <c r="E12" s="50" t="str">
        <f t="shared" si="4"/>
        <v>7/3</v>
      </c>
      <c r="F12" s="49" t="str">
        <f t="shared" si="5"/>
        <v>金</v>
      </c>
      <c r="G12" s="50" t="str">
        <f t="shared" si="6"/>
        <v>7/4</v>
      </c>
      <c r="H12" s="49" t="str">
        <f t="shared" si="7"/>
        <v>土</v>
      </c>
      <c r="I12" s="50">
        <f t="shared" si="8"/>
        <v>46211</v>
      </c>
      <c r="J12" s="51" t="str">
        <f t="shared" si="9"/>
        <v>水</v>
      </c>
      <c r="L12" s="17"/>
      <c r="Q12" s="78" t="s">
        <v>29</v>
      </c>
      <c r="R12" s="85" t="s">
        <v>32</v>
      </c>
      <c r="S12" s="79" t="s">
        <v>34</v>
      </c>
      <c r="T12" s="80" t="s">
        <v>27</v>
      </c>
      <c r="U12" s="81">
        <v>46205</v>
      </c>
      <c r="V12" s="82">
        <v>46206</v>
      </c>
      <c r="W12" s="83" t="s">
        <v>28</v>
      </c>
      <c r="X12" s="84">
        <v>46211</v>
      </c>
      <c r="Y12" s="78" t="s">
        <v>29</v>
      </c>
      <c r="AA12" s="59" t="str">
        <f t="shared" si="10"/>
        <v xml:space="preserve">HYPERION </v>
      </c>
    </row>
    <row r="13" spans="1:27" s="15" customFormat="1" ht="39.950000000000003" customHeight="1">
      <c r="A13" s="57" t="str">
        <f t="shared" ref="A13:A14" si="11">AA13</f>
        <v>CONSIGNIA</v>
      </c>
      <c r="B13" s="47" t="str">
        <f t="shared" ref="B13:B14" si="12">R13</f>
        <v>2634W</v>
      </c>
      <c r="C13" s="48">
        <f t="shared" ref="C13:C14" si="13">U13</f>
        <v>46212</v>
      </c>
      <c r="D13" s="49" t="str">
        <f t="shared" ref="D13:D14" si="14">TEXT(C13,"aaa")</f>
        <v>木</v>
      </c>
      <c r="E13" s="50" t="str">
        <f t="shared" ref="E13:E14" si="15">TEXT(LEFT(S13,5),"m/d")</f>
        <v>7/10</v>
      </c>
      <c r="F13" s="49" t="str">
        <f t="shared" ref="F13:F14" si="16">TEXT(E13,"aaa")</f>
        <v>金</v>
      </c>
      <c r="G13" s="50" t="str">
        <f t="shared" ref="G13:G14" si="17">TEXT(LEFT(S13,3)&amp;RIGHT(S13,2),"m/d")</f>
        <v>7/11</v>
      </c>
      <c r="H13" s="49" t="str">
        <f t="shared" ref="H13:H14" si="18">TEXT(G13,"aaa")</f>
        <v>土</v>
      </c>
      <c r="I13" s="50">
        <f t="shared" ref="I13:I14" si="19">X13</f>
        <v>46218</v>
      </c>
      <c r="J13" s="51" t="str">
        <f t="shared" ref="J13:J14" si="20">TEXT(I13,"aaa")</f>
        <v>水</v>
      </c>
      <c r="L13" s="17"/>
      <c r="Q13" s="90" t="s">
        <v>25</v>
      </c>
      <c r="R13" s="91" t="s">
        <v>37</v>
      </c>
      <c r="S13" s="87" t="s">
        <v>38</v>
      </c>
      <c r="T13" s="86" t="s">
        <v>27</v>
      </c>
      <c r="U13" s="88">
        <v>46212</v>
      </c>
      <c r="V13" s="89">
        <v>46213</v>
      </c>
      <c r="W13" s="92" t="s">
        <v>28</v>
      </c>
      <c r="X13" s="93">
        <v>46218</v>
      </c>
      <c r="Y13" s="98" t="s">
        <v>25</v>
      </c>
      <c r="AA13" s="59" t="str">
        <f t="shared" ref="AA13:AA16" si="21">IF(Q13=Y13,Q13,"※"&amp;Q13)</f>
        <v>CONSIGNIA</v>
      </c>
    </row>
    <row r="14" spans="1:27" s="15" customFormat="1" ht="39.950000000000003" customHeight="1">
      <c r="A14" s="57" t="str">
        <f t="shared" si="11"/>
        <v>HALCYON</v>
      </c>
      <c r="B14" s="47" t="str">
        <f t="shared" si="12"/>
        <v>2636W</v>
      </c>
      <c r="C14" s="48">
        <f t="shared" si="13"/>
        <v>46219</v>
      </c>
      <c r="D14" s="49" t="str">
        <f t="shared" si="14"/>
        <v>木</v>
      </c>
      <c r="E14" s="50" t="str">
        <f t="shared" si="15"/>
        <v>7/17</v>
      </c>
      <c r="F14" s="49" t="str">
        <f t="shared" si="16"/>
        <v>金</v>
      </c>
      <c r="G14" s="50" t="str">
        <f t="shared" si="17"/>
        <v>7/18</v>
      </c>
      <c r="H14" s="49" t="str">
        <f t="shared" si="18"/>
        <v>土</v>
      </c>
      <c r="I14" s="50">
        <f t="shared" si="19"/>
        <v>46225</v>
      </c>
      <c r="J14" s="51" t="str">
        <f t="shared" si="20"/>
        <v>水</v>
      </c>
      <c r="L14" s="17"/>
      <c r="Q14" s="99" t="s">
        <v>26</v>
      </c>
      <c r="R14" s="97" t="s">
        <v>39</v>
      </c>
      <c r="S14" s="100" t="s">
        <v>40</v>
      </c>
      <c r="T14" s="94" t="s">
        <v>27</v>
      </c>
      <c r="U14" s="95">
        <v>46219</v>
      </c>
      <c r="V14" s="96">
        <v>46220</v>
      </c>
      <c r="W14" s="101" t="s">
        <v>28</v>
      </c>
      <c r="X14" s="102">
        <v>46225</v>
      </c>
      <c r="Y14" s="109" t="s">
        <v>26</v>
      </c>
      <c r="AA14" s="59" t="str">
        <f t="shared" si="21"/>
        <v>HALCYON</v>
      </c>
    </row>
    <row r="15" spans="1:27" s="15" customFormat="1" ht="39.950000000000003" customHeight="1">
      <c r="A15" s="57" t="str">
        <f t="shared" ref="A15:A16" si="22">AA15</f>
        <v>HYPERION</v>
      </c>
      <c r="B15" s="47" t="str">
        <f t="shared" ref="B15:B16" si="23">R15</f>
        <v>2636W</v>
      </c>
      <c r="C15" s="48">
        <f t="shared" ref="C15:C16" si="24">U15</f>
        <v>46226</v>
      </c>
      <c r="D15" s="49" t="str">
        <f t="shared" ref="D15:D16" si="25">TEXT(C15,"aaa")</f>
        <v>木</v>
      </c>
      <c r="E15" s="50" t="str">
        <f t="shared" ref="E15:E16" si="26">TEXT(LEFT(S15,5),"m/d")</f>
        <v>7/24</v>
      </c>
      <c r="F15" s="49" t="str">
        <f t="shared" ref="F15:F16" si="27">TEXT(E15,"aaa")</f>
        <v>金</v>
      </c>
      <c r="G15" s="50" t="str">
        <f t="shared" ref="G15:G16" si="28">TEXT(LEFT(S15,3)&amp;RIGHT(S15,2),"m/d")</f>
        <v>7/25</v>
      </c>
      <c r="H15" s="49" t="str">
        <f t="shared" ref="H15:H16" si="29">TEXT(G15,"aaa")</f>
        <v>土</v>
      </c>
      <c r="I15" s="50">
        <f t="shared" ref="I15:I16" si="30">X15</f>
        <v>46232</v>
      </c>
      <c r="J15" s="51" t="str">
        <f t="shared" ref="J15:J16" si="31">TEXT(I15,"aaa")</f>
        <v>水</v>
      </c>
      <c r="L15" s="17"/>
      <c r="Q15" s="107" t="s">
        <v>41</v>
      </c>
      <c r="R15" s="108" t="s">
        <v>39</v>
      </c>
      <c r="S15" s="104" t="s">
        <v>42</v>
      </c>
      <c r="T15" s="103" t="s">
        <v>27</v>
      </c>
      <c r="U15" s="105">
        <v>46226</v>
      </c>
      <c r="V15" s="106">
        <v>46227</v>
      </c>
      <c r="W15" s="110" t="s">
        <v>28</v>
      </c>
      <c r="X15" s="111">
        <v>46232</v>
      </c>
      <c r="Y15" s="112" t="s">
        <v>41</v>
      </c>
      <c r="AA15" s="59" t="str">
        <f t="shared" si="21"/>
        <v>HYPERION</v>
      </c>
    </row>
    <row r="16" spans="1:27" s="15" customFormat="1" ht="39.950000000000003" customHeight="1">
      <c r="A16" s="58" t="str">
        <f t="shared" si="22"/>
        <v>CONSIGNIA</v>
      </c>
      <c r="B16" s="52" t="str">
        <f t="shared" si="23"/>
        <v>2638W</v>
      </c>
      <c r="C16" s="56">
        <f t="shared" si="24"/>
        <v>46233</v>
      </c>
      <c r="D16" s="53" t="str">
        <f t="shared" si="25"/>
        <v>木</v>
      </c>
      <c r="E16" s="54" t="str">
        <f t="shared" si="26"/>
        <v>7/31</v>
      </c>
      <c r="F16" s="53" t="str">
        <f t="shared" si="27"/>
        <v>金</v>
      </c>
      <c r="G16" s="54">
        <v>46235</v>
      </c>
      <c r="H16" s="53" t="str">
        <f t="shared" si="29"/>
        <v>土</v>
      </c>
      <c r="I16" s="54">
        <f t="shared" si="30"/>
        <v>46239</v>
      </c>
      <c r="J16" s="55" t="str">
        <f t="shared" si="31"/>
        <v>水</v>
      </c>
      <c r="L16" s="17"/>
      <c r="Q16" s="113" t="s">
        <v>25</v>
      </c>
      <c r="R16" s="114" t="s">
        <v>43</v>
      </c>
      <c r="S16" s="115" t="s">
        <v>44</v>
      </c>
      <c r="T16" s="116" t="s">
        <v>27</v>
      </c>
      <c r="U16" s="117">
        <v>46233</v>
      </c>
      <c r="V16" s="118">
        <v>46234</v>
      </c>
      <c r="W16" s="119" t="s">
        <v>28</v>
      </c>
      <c r="X16" s="120">
        <v>46239</v>
      </c>
      <c r="Y16" s="113" t="s">
        <v>25</v>
      </c>
      <c r="AA16" s="59" t="str">
        <f t="shared" si="21"/>
        <v>CONSIGNIA</v>
      </c>
    </row>
    <row r="17" spans="1:251" s="15" customFormat="1" ht="39.950000000000003" customHeight="1">
      <c r="L17" s="17"/>
    </row>
    <row r="18" spans="1:251" s="15" customFormat="1" ht="39.950000000000003" customHeight="1">
      <c r="L18" s="17"/>
    </row>
    <row r="19" spans="1:251" s="15" customFormat="1" ht="39.950000000000003" customHeight="1">
      <c r="L19" s="17"/>
    </row>
    <row r="20" spans="1:251" s="15" customFormat="1" ht="39.950000000000003" customHeight="1">
      <c r="L20" s="17"/>
    </row>
    <row r="21" spans="1:251" s="15" customFormat="1" ht="39.950000000000003" customHeight="1">
      <c r="L21" s="17"/>
    </row>
    <row r="22" spans="1:251" s="15" customFormat="1" ht="39.950000000000003" customHeight="1">
      <c r="L22" s="17"/>
    </row>
    <row r="23" spans="1:251" s="34" customFormat="1" ht="41.25" customHeight="1">
      <c r="A23" s="42"/>
      <c r="B23" s="38"/>
      <c r="C23" s="39"/>
      <c r="D23" s="40"/>
      <c r="E23" s="41"/>
      <c r="F23" s="40"/>
      <c r="G23" s="41"/>
      <c r="H23" s="40"/>
      <c r="I23" s="41"/>
      <c r="J23" s="40"/>
      <c r="K23" s="31"/>
      <c r="N23" s="35"/>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row>
    <row r="24" spans="1:251" s="34" customFormat="1" ht="41.25" customHeight="1">
      <c r="A24" s="42"/>
      <c r="B24" s="38"/>
      <c r="C24" s="39"/>
      <c r="D24" s="40"/>
      <c r="E24" s="41"/>
      <c r="F24" s="40"/>
      <c r="G24" s="41"/>
      <c r="H24" s="40"/>
      <c r="I24" s="41"/>
      <c r="J24" s="40"/>
      <c r="K24" s="31"/>
      <c r="N24" s="35"/>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row>
    <row r="25" spans="1:251" s="3" customFormat="1" ht="33" customHeight="1">
      <c r="G25" s="37"/>
      <c r="J25" s="36"/>
      <c r="K25" s="32"/>
      <c r="N25" s="19"/>
    </row>
    <row r="26" spans="1:251" s="3" customFormat="1" ht="39.950000000000003" customHeight="1" thickBot="1">
      <c r="A26" s="18" t="s">
        <v>6</v>
      </c>
      <c r="B26" s="141" t="s">
        <v>7</v>
      </c>
      <c r="C26" s="142"/>
      <c r="D26" s="143"/>
      <c r="E26" s="141" t="s">
        <v>8</v>
      </c>
      <c r="F26" s="142"/>
      <c r="G26" s="142"/>
      <c r="H26" s="142"/>
      <c r="I26" s="142"/>
      <c r="J26" s="143"/>
      <c r="K26" s="32"/>
    </row>
    <row r="27" spans="1:251" ht="39.950000000000003" customHeight="1" thickTop="1">
      <c r="A27" s="121" t="s">
        <v>9</v>
      </c>
      <c r="B27" s="123" t="s">
        <v>21</v>
      </c>
      <c r="C27" s="124"/>
      <c r="D27" s="125"/>
      <c r="E27" s="20" t="s">
        <v>10</v>
      </c>
      <c r="F27" s="21"/>
      <c r="G27" s="21"/>
      <c r="H27" s="22"/>
      <c r="I27" s="23"/>
      <c r="J27" s="24" t="s">
        <v>11</v>
      </c>
    </row>
    <row r="28" spans="1:251" ht="39.950000000000003" customHeight="1">
      <c r="A28" s="122"/>
      <c r="B28" s="126"/>
      <c r="C28" s="127"/>
      <c r="D28" s="128"/>
      <c r="E28" s="25" t="s">
        <v>12</v>
      </c>
      <c r="F28" s="26"/>
      <c r="G28" s="26"/>
      <c r="H28" s="27"/>
      <c r="I28" s="28"/>
      <c r="J28" s="29" t="s">
        <v>22</v>
      </c>
    </row>
    <row r="30" spans="1:251" ht="36" customHeight="1">
      <c r="A30" s="43" t="s">
        <v>20</v>
      </c>
    </row>
    <row r="32" spans="1:251" ht="36.75" customHeight="1"/>
    <row r="33" ht="36.75" customHeight="1"/>
  </sheetData>
  <mergeCells count="21">
    <mergeCell ref="L1:Q1"/>
    <mergeCell ref="I3:J3"/>
    <mergeCell ref="N3:O3"/>
    <mergeCell ref="I4:J4"/>
    <mergeCell ref="C5:D5"/>
    <mergeCell ref="E5:F5"/>
    <mergeCell ref="G5:H5"/>
    <mergeCell ref="I5:J5"/>
    <mergeCell ref="A27:A28"/>
    <mergeCell ref="B27:D28"/>
    <mergeCell ref="E9:F9"/>
    <mergeCell ref="G9:H9"/>
    <mergeCell ref="I9:J9"/>
    <mergeCell ref="A5:A9"/>
    <mergeCell ref="B5:B9"/>
    <mergeCell ref="C6:D8"/>
    <mergeCell ref="E6:F8"/>
    <mergeCell ref="G6:H8"/>
    <mergeCell ref="I6:J8"/>
    <mergeCell ref="B26:D26"/>
    <mergeCell ref="E26:J26"/>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2026-04-06T02:02:29Z</cp:lastPrinted>
  <dcterms:created xsi:type="dcterms:W3CDTF">2016-08-19T03:23:15Z</dcterms:created>
  <dcterms:modified xsi:type="dcterms:W3CDTF">2026-06-17T05:11:17Z</dcterms:modified>
</cp:coreProperties>
</file>