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3DC0B3B-9173-4862-9707-3C2AF3B94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G13" i="1"/>
  <c r="AG14" i="1"/>
  <c r="AG15" i="1"/>
  <c r="B13" i="1"/>
  <c r="C13" i="1"/>
  <c r="D13" i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/>
  <c r="I14" i="1"/>
  <c r="J14" i="1" s="1"/>
  <c r="K14" i="1"/>
  <c r="L14" i="1"/>
  <c r="B15" i="1"/>
  <c r="C15" i="1"/>
  <c r="D15" i="1" s="1"/>
  <c r="E15" i="1"/>
  <c r="F15" i="1" s="1"/>
  <c r="G15" i="1"/>
  <c r="H15" i="1"/>
  <c r="I15" i="1"/>
  <c r="J15" i="1" s="1"/>
  <c r="K15" i="1"/>
  <c r="L15" i="1" s="1"/>
  <c r="AG10" i="1"/>
  <c r="K10" i="1"/>
  <c r="L10" i="1" s="1"/>
  <c r="I10" i="1"/>
  <c r="J10" i="1" s="1"/>
  <c r="H10" i="1"/>
  <c r="G10" i="1"/>
  <c r="E10" i="1"/>
  <c r="F10" i="1" s="1"/>
  <c r="C10" i="1"/>
  <c r="D10" i="1" s="1"/>
  <c r="A10" i="1" s="1"/>
  <c r="B10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14" i="1" l="1"/>
  <c r="A15" i="1"/>
  <c r="A13" i="1"/>
  <c r="A11" i="1"/>
  <c r="A12" i="1"/>
</calcChain>
</file>

<file path=xl/sharedStrings.xml><?xml version="1.0" encoding="utf-8"?>
<sst xmlns="http://schemas.openxmlformats.org/spreadsheetml/2006/main" count="62" uniqueCount="40">
  <si>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</si>
  <si>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</si>
  <si>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</si>
  <si>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</si>
  <si>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</si>
  <si>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</si>
  <si>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</si>
  <si>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</si>
  <si>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</si>
  <si>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</si>
  <si>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</si>
  <si>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</si>
  <si>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</si>
  <si>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</si>
  <si>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</si>
  <si>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</si>
  <si>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</si>
  <si>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</si>
  <si>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</si>
  <si>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</si>
  <si>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</si>
  <si>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</si>
  <si>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</si>
  <si>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</si>
  <si>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</si>
  <si>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</si>
  <si>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</si>
  <si>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</si>
  <si>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</si>
  <si>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旧</t>
    <rPh sb="0" eb="1">
      <t>キュウ</t>
    </rPh>
    <phoneticPr fontId="3"/>
  </si>
  <si>
    <t>最終</t>
    <rPh sb="0" eb="2">
      <t>サイシュウ</t>
    </rPh>
    <phoneticPr fontId="3"/>
  </si>
  <si>
    <t>HALCYON</t>
  </si>
  <si>
    <t>木</t>
  </si>
  <si>
    <t>SITC</t>
  </si>
  <si>
    <t>HYPERION</t>
  </si>
  <si>
    <t>CONSIGNIA</t>
  </si>
  <si>
    <t>2632W</t>
  </si>
  <si>
    <t>2634W</t>
  </si>
  <si>
    <t>2636W</t>
  </si>
  <si>
    <t>2638W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</si>
</sst>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31" fillId="0" borderId="0"/>
  </cellStyleXfs>
  <cellXfs count="14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0" fontId="9" fillId="0" borderId="0" xfId="2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35" fillId="0" borderId="30" xfId="20" applyFont="1" applyBorder="1" applyAlignment="1">
      <alignment horizontal="left" vertical="center"/>
    </xf>
    <xf numFmtId="0" fontId="35" fillId="0" borderId="14" xfId="20" applyFont="1" applyBorder="1" applyAlignment="1">
      <alignment horizontal="left" vertical="center"/>
    </xf>
    <xf numFmtId="178" fontId="23" fillId="0" borderId="13" xfId="1" applyNumberFormat="1" applyFont="1" applyBorder="1" applyAlignment="1" applyProtection="1">
      <alignment horizontal="left" vertical="center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178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178" fontId="23" fillId="0" borderId="14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9" fontId="9" fillId="4" borderId="17" xfId="8" applyFont="1" applyFill="1" applyBorder="1" applyAlignment="1">
      <alignment horizontal="left" vertical="center"/>
    </xf>
    <xf numFmtId="0" fontId="35" fillId="0" borderId="31" xfId="20" applyFont="1" applyBorder="1" applyAlignment="1">
      <alignment horizontal="left" vertical="center"/>
    </xf>
    <xf numFmtId="49" fontId="28" fillId="0" borderId="14" xfId="1" applyNumberFormat="1" applyFont="1" applyBorder="1" applyAlignment="1" applyProtection="1">
      <alignment horizontal="center" vertical="center"/>
      <protection locked="0"/>
    </xf>
    <xf numFmtId="178" fontId="28" fillId="0" borderId="14" xfId="1" applyNumberFormat="1" applyFont="1" applyBorder="1" applyAlignment="1" applyProtection="1">
      <alignment horizontal="center" vertical="center"/>
      <protection locked="0"/>
    </xf>
    <xf numFmtId="179" fontId="9" fillId="0" borderId="30" xfId="8" applyFont="1" applyBorder="1" applyAlignment="1">
      <alignment horizontal="left" vertical="center"/>
    </xf>
    <xf numFmtId="179" fontId="9" fillId="4" borderId="14" xfId="8" applyFont="1" applyFill="1" applyBorder="1" applyAlignment="1">
      <alignment horizontal="left" vertical="center"/>
    </xf>
    <xf numFmtId="179" fontId="9" fillId="0" borderId="14" xfId="8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9" fillId="4" borderId="14" xfId="10" applyFont="1" applyFill="1" applyBorder="1" applyAlignment="1">
      <alignment horizontal="center" vertical="center"/>
    </xf>
    <xf numFmtId="178" fontId="9" fillId="4" borderId="14" xfId="10" applyNumberFormat="1" applyFont="1" applyFill="1" applyBorder="1" applyAlignment="1">
      <alignment horizontal="center" vertical="center"/>
    </xf>
    <xf numFmtId="178" fontId="9" fillId="4" borderId="30" xfId="10" applyNumberFormat="1" applyFont="1" applyFill="1" applyBorder="1" applyAlignment="1">
      <alignment horizontal="center" vertical="center"/>
    </xf>
    <xf numFmtId="179" fontId="9" fillId="4" borderId="14" xfId="8" applyFont="1" applyFill="1" applyBorder="1" applyAlignment="1">
      <alignment horizontal="left" vertical="center"/>
    </xf>
    <xf numFmtId="179" fontId="9" fillId="4" borderId="14" xfId="8" applyFont="1" applyFill="1" applyBorder="1" applyAlignment="1">
      <alignment horizontal="center" vertical="center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4" xfId="10" applyFont="1" applyFill="1" applyBorder="1" applyAlignment="1">
      <alignment horizontal="center" vertical="center"/>
    </xf>
    <xf numFmtId="178" fontId="9" fillId="4" borderId="14" xfId="10" applyNumberFormat="1" applyFont="1" applyFill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178" fontId="9" fillId="0" borderId="14" xfId="10" applyNumberFormat="1" applyFont="1" applyBorder="1" applyAlignment="1">
      <alignment horizontal="center" vertical="center"/>
    </xf>
    <xf numFmtId="179" fontId="9" fillId="0" borderId="30" xfId="8" applyFont="1" applyBorder="1" applyAlignment="1">
      <alignment horizontal="left" vertical="center"/>
    </xf>
    <xf numFmtId="179" fontId="9" fillId="0" borderId="30" xfId="8" applyFont="1" applyBorder="1" applyAlignment="1">
      <alignment horizontal="center" vertical="center"/>
    </xf>
    <xf numFmtId="178" fontId="9" fillId="4" borderId="30" xfId="10" applyNumberFormat="1" applyFont="1" applyFill="1" applyBorder="1" applyAlignment="1">
      <alignment horizontal="center" vertical="center"/>
    </xf>
    <xf numFmtId="179" fontId="9" fillId="4" borderId="14" xfId="8" applyFont="1" applyFill="1" applyBorder="1" applyAlignment="1">
      <alignment horizontal="left" vertical="center"/>
    </xf>
    <xf numFmtId="179" fontId="9" fillId="4" borderId="14" xfId="8" applyFont="1" applyFill="1" applyBorder="1" applyAlignment="1">
      <alignment horizontal="center" vertical="center"/>
    </xf>
    <xf numFmtId="179" fontId="9" fillId="0" borderId="14" xfId="8" applyFont="1" applyBorder="1" applyAlignment="1">
      <alignment horizontal="left" vertical="center"/>
    </xf>
    <xf numFmtId="179" fontId="9" fillId="0" borderId="14" xfId="8" applyFont="1" applyBorder="1" applyAlignment="1">
      <alignment horizontal="center" vertical="center"/>
    </xf>
  </cellXfs>
  <cellStyles count="21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29" xfId="20" xr:uid="{0622C0E1-BA41-437C-AD3B-BB7EBF736E13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 5" xfId="7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(정보부문)월별인원계획" xfId="19" xr:uid="{B57E993B-8C77-464F-8D3F-78C685C9FB1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532926</xdr:colOff>
      <xdr:row>0</xdr:row>
      <xdr:rowOff>585788</xdr:rowOff>
    </xdr:from>
    <xdr:to>
      <xdr:col>18</xdr:col>
      <xdr:colOff>4812289</xdr:colOff>
      <xdr:row>5</xdr:row>
      <xdr:rowOff>285750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3114" y="585788"/>
          <a:ext cx="4279363" cy="3319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16</xdr:col>
      <xdr:colOff>437284</xdr:colOff>
      <xdr:row>8</xdr:row>
      <xdr:rowOff>260080</xdr:rowOff>
    </xdr:from>
    <xdr:to>
      <xdr:col>18</xdr:col>
      <xdr:colOff>5388117</xdr:colOff>
      <xdr:row>26</xdr:row>
      <xdr:rowOff>268431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082847" y="5165455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1246908</xdr:colOff>
      <xdr:row>3</xdr:row>
      <xdr:rowOff>397598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415596" y="2635973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17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500062</xdr:colOff>
      <xdr:row>15</xdr:row>
      <xdr:rowOff>452436</xdr:rowOff>
    </xdr:from>
    <xdr:to>
      <xdr:col>15</xdr:col>
      <xdr:colOff>1000125</xdr:colOff>
      <xdr:row>19</xdr:row>
      <xdr:rowOff>71435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548687" y="8953499"/>
          <a:ext cx="12811126" cy="1714499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3845832" y="10574000"/>
            <a:ext cx="7658703" cy="3049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29"/>
  <sheetViews>
    <sheetView tabSelected="1" view="pageBreakPreview" zoomScale="40" zoomScaleNormal="40" zoomScaleSheetLayoutView="40" zoomScalePageLayoutView="25" workbookViewId="0">
      <selection activeCell="P14" sqref="P14"/>
    </sheetView>
  </sheetViews>
  <sheetFormatPr defaultColWidth="9"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77.875" customWidth="1"/>
    <col min="20" max="20" width="20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</cols>
  <sheetData>
    <row r="1" spans="1:34" s="5" customFormat="1" ht="7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3" t="s">
        <v>14</v>
      </c>
      <c r="N1" s="113"/>
      <c r="O1" s="113"/>
      <c r="P1" s="113"/>
      <c r="Q1" s="113"/>
      <c r="R1" s="113"/>
      <c r="S1" s="3"/>
      <c r="T1" s="4"/>
      <c r="U1" s="4"/>
      <c r="V1" s="4"/>
    </row>
    <row r="2" spans="1:34" s="5" customFormat="1" ht="30" customHeight="1" x14ac:dyDescent="0.25">
      <c r="T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9"/>
      <c r="J3" s="10"/>
      <c r="K3" s="114"/>
      <c r="L3" s="114"/>
      <c r="M3" s="11"/>
      <c r="N3" s="11"/>
      <c r="O3" s="9"/>
      <c r="P3" s="12" t="s">
        <v>5</v>
      </c>
      <c r="Q3" s="37">
        <v>46190</v>
      </c>
      <c r="R3" s="28" t="s">
        <v>15</v>
      </c>
    </row>
    <row r="4" spans="1:34" s="16" customFormat="1" ht="71.25" customHeight="1" x14ac:dyDescent="0.35">
      <c r="A4" s="13" t="s">
        <v>6</v>
      </c>
      <c r="B4" s="14"/>
      <c r="C4" s="14"/>
      <c r="D4" s="14"/>
      <c r="E4" s="15"/>
      <c r="F4" s="15"/>
      <c r="I4" s="29"/>
      <c r="J4" s="30"/>
      <c r="K4" s="114"/>
      <c r="L4" s="114"/>
      <c r="M4" s="17"/>
      <c r="N4" s="18"/>
      <c r="O4" s="18"/>
      <c r="P4" s="115"/>
      <c r="Q4" s="115"/>
      <c r="R4" s="19"/>
    </row>
    <row r="5" spans="1:34" s="20" customFormat="1" ht="37.5" customHeight="1" x14ac:dyDescent="0.15">
      <c r="A5" s="116" t="s">
        <v>7</v>
      </c>
      <c r="B5" s="119" t="s">
        <v>1</v>
      </c>
      <c r="C5" s="119" t="s">
        <v>2</v>
      </c>
      <c r="D5" s="119"/>
      <c r="E5" s="119"/>
      <c r="F5" s="119"/>
      <c r="G5" s="122" t="s">
        <v>8</v>
      </c>
      <c r="H5" s="122"/>
      <c r="I5" s="119" t="s">
        <v>9</v>
      </c>
      <c r="J5" s="119"/>
      <c r="K5" s="122" t="s">
        <v>8</v>
      </c>
      <c r="L5" s="123"/>
      <c r="N5" s="109"/>
      <c r="O5" s="109"/>
      <c r="P5" s="36"/>
      <c r="Q5" s="109"/>
      <c r="R5" s="109"/>
    </row>
    <row r="6" spans="1:34" s="20" customFormat="1" ht="37.5" customHeight="1" x14ac:dyDescent="0.15">
      <c r="A6" s="117"/>
      <c r="B6" s="120"/>
      <c r="C6" s="124" t="s">
        <v>11</v>
      </c>
      <c r="D6" s="124"/>
      <c r="E6" s="124" t="s">
        <v>16</v>
      </c>
      <c r="F6" s="124"/>
      <c r="G6" s="124" t="s">
        <v>10</v>
      </c>
      <c r="H6" s="124"/>
      <c r="I6" s="124" t="s">
        <v>16</v>
      </c>
      <c r="J6" s="124"/>
      <c r="K6" s="110" t="s">
        <v>12</v>
      </c>
      <c r="L6" s="111"/>
      <c r="N6" s="112"/>
      <c r="O6" s="112"/>
      <c r="P6" s="36"/>
      <c r="Q6" s="109"/>
      <c r="R6" s="109"/>
    </row>
    <row r="7" spans="1:34" s="20" customFormat="1" ht="37.5" customHeight="1" x14ac:dyDescent="0.15">
      <c r="A7" s="117"/>
      <c r="B7" s="120"/>
      <c r="C7" s="124"/>
      <c r="D7" s="124"/>
      <c r="E7" s="124"/>
      <c r="F7" s="124"/>
      <c r="G7" s="124"/>
      <c r="H7" s="124"/>
      <c r="I7" s="124"/>
      <c r="J7" s="124"/>
      <c r="K7" s="110"/>
      <c r="L7" s="111"/>
      <c r="N7" s="109"/>
      <c r="O7" s="109"/>
      <c r="P7" s="36"/>
      <c r="Q7" s="109"/>
      <c r="R7" s="109"/>
    </row>
    <row r="8" spans="1:34" s="20" customFormat="1" ht="26.25" customHeight="1" x14ac:dyDescent="0.15">
      <c r="A8" s="117"/>
      <c r="B8" s="120"/>
      <c r="C8" s="124"/>
      <c r="D8" s="124"/>
      <c r="E8" s="124"/>
      <c r="F8" s="124"/>
      <c r="G8" s="124"/>
      <c r="H8" s="124"/>
      <c r="I8" s="124"/>
      <c r="J8" s="124"/>
      <c r="K8" s="110"/>
      <c r="L8" s="111"/>
      <c r="N8" s="36"/>
      <c r="O8" s="36"/>
      <c r="P8" s="36"/>
      <c r="Q8" s="36"/>
      <c r="R8" s="36"/>
    </row>
    <row r="9" spans="1:34" s="20" customFormat="1" ht="35.25" customHeight="1" x14ac:dyDescent="0.15">
      <c r="A9" s="118"/>
      <c r="B9" s="121"/>
      <c r="C9" s="35"/>
      <c r="D9" s="35"/>
      <c r="E9" s="35"/>
      <c r="F9" s="35"/>
      <c r="G9" s="105"/>
      <c r="H9" s="105"/>
      <c r="I9" s="106" t="s">
        <v>13</v>
      </c>
      <c r="J9" s="106"/>
      <c r="K9" s="107" t="s">
        <v>28</v>
      </c>
      <c r="L9" s="108"/>
      <c r="N9" s="109"/>
      <c r="O9" s="109"/>
      <c r="P9" s="36"/>
      <c r="Q9" s="109"/>
      <c r="R9" s="109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 t="s">
        <v>29</v>
      </c>
      <c r="AF9" s="54"/>
      <c r="AG9" s="54" t="s">
        <v>30</v>
      </c>
      <c r="AH9" s="54"/>
    </row>
    <row r="10" spans="1:34" s="20" customFormat="1" ht="40.5" customHeight="1" x14ac:dyDescent="0.15">
      <c r="A10" s="58" t="str">
        <f t="shared" ref="A10" si="0">IF(AND(D10="月",F10="火"),AG10,"★"&amp;AG10)</f>
        <v>※HALCYON</v>
      </c>
      <c r="B10" s="59" t="str">
        <f t="shared" ref="B10" si="1">V10</f>
        <v>2632W</v>
      </c>
      <c r="C10" s="60">
        <f t="shared" ref="C10" si="2">W10</f>
        <v>46195</v>
      </c>
      <c r="D10" s="61" t="str">
        <f t="shared" ref="D10" si="3">TEXT(C10,"aaa")</f>
        <v>月</v>
      </c>
      <c r="E10" s="60">
        <f t="shared" ref="E10" si="4">X10</f>
        <v>46196</v>
      </c>
      <c r="F10" s="61" t="str">
        <f t="shared" ref="F10" si="5">TEXT(E10,"aaa")</f>
        <v>火</v>
      </c>
      <c r="G10" s="60">
        <f t="shared" ref="G10" si="6">Y10</f>
        <v>46198</v>
      </c>
      <c r="H10" s="61" t="str">
        <f t="shared" ref="H10" si="7">TEXT(G10,"aaa")</f>
        <v>木</v>
      </c>
      <c r="I10" s="60">
        <f t="shared" ref="I10" si="8">Z10</f>
        <v>46198</v>
      </c>
      <c r="J10" s="61" t="str">
        <f t="shared" ref="J10" si="9">TEXT(I10,"aaa")</f>
        <v>木</v>
      </c>
      <c r="K10" s="62">
        <f t="shared" ref="K10" si="10">AB10</f>
        <v>46204</v>
      </c>
      <c r="L10" s="63" t="str">
        <f t="shared" ref="L10" si="11">TEXT(K10,"aaa")</f>
        <v>水</v>
      </c>
      <c r="M10" s="21"/>
      <c r="N10" s="70"/>
      <c r="O10" s="70"/>
      <c r="P10" s="70"/>
      <c r="Q10" s="70"/>
      <c r="R10" s="70"/>
      <c r="U10" s="128" t="s">
        <v>31</v>
      </c>
      <c r="V10" s="129" t="s">
        <v>36</v>
      </c>
      <c r="W10" s="127">
        <v>46195</v>
      </c>
      <c r="X10" s="127">
        <v>46196</v>
      </c>
      <c r="Y10" s="126">
        <v>46198</v>
      </c>
      <c r="Z10" s="126">
        <v>46198</v>
      </c>
      <c r="AA10" s="125" t="s">
        <v>32</v>
      </c>
      <c r="AB10" s="126">
        <v>46204</v>
      </c>
      <c r="AC10" s="125" t="s">
        <v>33</v>
      </c>
      <c r="AD10" s="54"/>
      <c r="AE10" s="71"/>
      <c r="AF10" s="54"/>
      <c r="AG10" s="72" t="str">
        <f t="shared" ref="AG10" si="12">IF(U10=AE10,U10,"※"&amp;U10)</f>
        <v>※HALCYON</v>
      </c>
      <c r="AH10" s="54"/>
    </row>
    <row r="11" spans="1:34" s="20" customFormat="1" ht="40.5" customHeight="1" x14ac:dyDescent="0.15">
      <c r="A11" s="58" t="str">
        <f t="shared" ref="A11:A12" si="13">IF(AND(D11="月",F11="火"),AG11,"★"&amp;AG11)</f>
        <v>HYPERION</v>
      </c>
      <c r="B11" s="59" t="str">
        <f t="shared" ref="B11:B12" si="14">V11</f>
        <v>2632W</v>
      </c>
      <c r="C11" s="60">
        <f t="shared" ref="C11:C12" si="15">W11</f>
        <v>46202</v>
      </c>
      <c r="D11" s="61" t="str">
        <f t="shared" ref="D11:D12" si="16">TEXT(C11,"aaa")</f>
        <v>月</v>
      </c>
      <c r="E11" s="60">
        <f t="shared" ref="E11:E12" si="17">X11</f>
        <v>46203</v>
      </c>
      <c r="F11" s="61" t="str">
        <f t="shared" ref="F11:F12" si="18">TEXT(E11,"aaa")</f>
        <v>火</v>
      </c>
      <c r="G11" s="60">
        <f t="shared" ref="G11:G12" si="19">Y11</f>
        <v>46205</v>
      </c>
      <c r="H11" s="61" t="str">
        <f t="shared" ref="H11:H12" si="20">TEXT(G11,"aaa")</f>
        <v>木</v>
      </c>
      <c r="I11" s="60">
        <f t="shared" ref="I11:I12" si="21">Z11</f>
        <v>46205</v>
      </c>
      <c r="J11" s="61" t="str">
        <f t="shared" ref="J11:J12" si="22">TEXT(I11,"aaa")</f>
        <v>木</v>
      </c>
      <c r="K11" s="62">
        <f t="shared" ref="K11:K12" si="23">AB11</f>
        <v>46211</v>
      </c>
      <c r="L11" s="63" t="str">
        <f t="shared" ref="L11:L12" si="24">TEXT(K11,"aaa")</f>
        <v>水</v>
      </c>
      <c r="M11" s="21"/>
      <c r="N11" s="53"/>
      <c r="O11" s="53"/>
      <c r="P11" s="53"/>
      <c r="Q11" s="53"/>
      <c r="R11" s="53"/>
      <c r="U11" s="136" t="s">
        <v>34</v>
      </c>
      <c r="V11" s="137" t="s">
        <v>36</v>
      </c>
      <c r="W11" s="131">
        <v>46202</v>
      </c>
      <c r="X11" s="131">
        <v>46203</v>
      </c>
      <c r="Y11" s="131">
        <v>46205</v>
      </c>
      <c r="Z11" s="131">
        <v>46205</v>
      </c>
      <c r="AA11" s="130" t="s">
        <v>32</v>
      </c>
      <c r="AB11" s="131">
        <v>46211</v>
      </c>
      <c r="AC11" s="130" t="s">
        <v>33</v>
      </c>
      <c r="AD11" s="55"/>
      <c r="AE11" s="75" t="s">
        <v>34</v>
      </c>
      <c r="AF11" s="57"/>
      <c r="AG11" s="56" t="str">
        <f t="shared" ref="AG11:AG15" si="25">IF(U11=AE11,U11,"※"&amp;U11)</f>
        <v>HYPERION</v>
      </c>
      <c r="AH11" s="54"/>
    </row>
    <row r="12" spans="1:34" s="20" customFormat="1" ht="40.5" customHeight="1" x14ac:dyDescent="0.15">
      <c r="A12" s="58" t="str">
        <f t="shared" si="13"/>
        <v>CONSIGNIA</v>
      </c>
      <c r="B12" s="59" t="str">
        <f t="shared" si="14"/>
        <v>2634W</v>
      </c>
      <c r="C12" s="60">
        <f t="shared" si="15"/>
        <v>46209</v>
      </c>
      <c r="D12" s="61" t="str">
        <f t="shared" si="16"/>
        <v>月</v>
      </c>
      <c r="E12" s="60">
        <f t="shared" si="17"/>
        <v>46210</v>
      </c>
      <c r="F12" s="61" t="str">
        <f t="shared" si="18"/>
        <v>火</v>
      </c>
      <c r="G12" s="60">
        <f t="shared" si="19"/>
        <v>46212</v>
      </c>
      <c r="H12" s="61" t="str">
        <f t="shared" si="20"/>
        <v>木</v>
      </c>
      <c r="I12" s="60">
        <f t="shared" si="21"/>
        <v>46212</v>
      </c>
      <c r="J12" s="61" t="str">
        <f t="shared" si="22"/>
        <v>木</v>
      </c>
      <c r="K12" s="62">
        <f t="shared" si="23"/>
        <v>46218</v>
      </c>
      <c r="L12" s="63" t="str">
        <f t="shared" si="24"/>
        <v>水</v>
      </c>
      <c r="M12" s="21"/>
      <c r="N12" s="53"/>
      <c r="O12" s="53"/>
      <c r="P12" s="53"/>
      <c r="Q12" s="53"/>
      <c r="R12" s="53"/>
      <c r="U12" s="139" t="s">
        <v>35</v>
      </c>
      <c r="V12" s="140" t="s">
        <v>37</v>
      </c>
      <c r="W12" s="138">
        <v>46209</v>
      </c>
      <c r="X12" s="138">
        <v>46210</v>
      </c>
      <c r="Y12" s="133">
        <v>46212</v>
      </c>
      <c r="Z12" s="133">
        <v>46212</v>
      </c>
      <c r="AA12" s="132" t="s">
        <v>32</v>
      </c>
      <c r="AB12" s="133">
        <v>46218</v>
      </c>
      <c r="AC12" s="132" t="s">
        <v>33</v>
      </c>
      <c r="AD12" s="54"/>
      <c r="AE12" s="76" t="s">
        <v>35</v>
      </c>
      <c r="AF12" s="54"/>
      <c r="AG12" s="56" t="str">
        <f t="shared" si="25"/>
        <v>CONSIGNIA</v>
      </c>
      <c r="AH12" s="54"/>
    </row>
    <row r="13" spans="1:34" s="21" customFormat="1" ht="40.5" customHeight="1" x14ac:dyDescent="0.15">
      <c r="A13" s="58" t="str">
        <f t="shared" ref="A13:A15" si="26">IF(AND(D13="月",F13="火"),AG13,"★"&amp;AG13)</f>
        <v>HALCYON</v>
      </c>
      <c r="B13" s="59" t="str">
        <f t="shared" ref="B13:B15" si="27">V13</f>
        <v>2636W</v>
      </c>
      <c r="C13" s="60">
        <f t="shared" ref="C13:C15" si="28">W13</f>
        <v>46216</v>
      </c>
      <c r="D13" s="61" t="str">
        <f t="shared" ref="D13:D15" si="29">TEXT(C13,"aaa")</f>
        <v>月</v>
      </c>
      <c r="E13" s="60">
        <f t="shared" ref="E13:E15" si="30">X13</f>
        <v>46217</v>
      </c>
      <c r="F13" s="61" t="str">
        <f t="shared" ref="F13:F15" si="31">TEXT(E13,"aaa")</f>
        <v>火</v>
      </c>
      <c r="G13" s="60">
        <f t="shared" ref="G13:G15" si="32">Y13</f>
        <v>46219</v>
      </c>
      <c r="H13" s="61" t="str">
        <f t="shared" ref="H13:H15" si="33">TEXT(G13,"aaa")</f>
        <v>木</v>
      </c>
      <c r="I13" s="60">
        <f t="shared" ref="I13:I15" si="34">Z13</f>
        <v>46219</v>
      </c>
      <c r="J13" s="61" t="str">
        <f t="shared" ref="J13:J15" si="35">TEXT(I13,"aaa")</f>
        <v>木</v>
      </c>
      <c r="K13" s="62">
        <f t="shared" ref="K13:K15" si="36">AB13</f>
        <v>46225</v>
      </c>
      <c r="L13" s="63" t="str">
        <f t="shared" ref="L13:L15" si="37">TEXT(K13,"aaa")</f>
        <v>水</v>
      </c>
      <c r="N13" s="53"/>
      <c r="O13" s="53"/>
      <c r="P13" s="53"/>
      <c r="Q13" s="53"/>
      <c r="R13" s="53"/>
      <c r="U13" s="141" t="s">
        <v>31</v>
      </c>
      <c r="V13" s="142" t="s">
        <v>38</v>
      </c>
      <c r="W13" s="135">
        <v>46216</v>
      </c>
      <c r="X13" s="135">
        <v>46217</v>
      </c>
      <c r="Y13" s="135">
        <v>46219</v>
      </c>
      <c r="Z13" s="135">
        <v>46219</v>
      </c>
      <c r="AA13" s="134" t="s">
        <v>32</v>
      </c>
      <c r="AB13" s="135">
        <v>46225</v>
      </c>
      <c r="AC13" s="134" t="s">
        <v>33</v>
      </c>
      <c r="AD13" s="25"/>
      <c r="AE13" s="77" t="s">
        <v>31</v>
      </c>
      <c r="AF13" s="25"/>
      <c r="AG13" s="56" t="str">
        <f t="shared" si="25"/>
        <v>HALCYON</v>
      </c>
      <c r="AH13" s="25"/>
    </row>
    <row r="14" spans="1:34" s="20" customFormat="1" ht="40.5" customHeight="1" x14ac:dyDescent="0.15">
      <c r="A14" s="58" t="str">
        <f t="shared" si="26"/>
        <v>★HYPERION</v>
      </c>
      <c r="B14" s="59" t="str">
        <f t="shared" si="27"/>
        <v>2636W</v>
      </c>
      <c r="C14" s="74">
        <f t="shared" si="28"/>
        <v>46220</v>
      </c>
      <c r="D14" s="73" t="str">
        <f t="shared" si="29"/>
        <v>金</v>
      </c>
      <c r="E14" s="60">
        <f t="shared" si="30"/>
        <v>46224</v>
      </c>
      <c r="F14" s="61" t="str">
        <f t="shared" si="31"/>
        <v>火</v>
      </c>
      <c r="G14" s="60">
        <f t="shared" si="32"/>
        <v>46226</v>
      </c>
      <c r="H14" s="61" t="str">
        <f t="shared" si="33"/>
        <v>木</v>
      </c>
      <c r="I14" s="60">
        <f t="shared" si="34"/>
        <v>46226</v>
      </c>
      <c r="J14" s="61" t="str">
        <f t="shared" si="35"/>
        <v>木</v>
      </c>
      <c r="K14" s="62">
        <f t="shared" si="36"/>
        <v>46232</v>
      </c>
      <c r="L14" s="63" t="str">
        <f t="shared" si="37"/>
        <v>水</v>
      </c>
      <c r="N14" s="36"/>
      <c r="O14" s="36"/>
      <c r="P14" s="36"/>
      <c r="Q14" s="36"/>
      <c r="R14" s="36"/>
      <c r="U14" s="139" t="s">
        <v>34</v>
      </c>
      <c r="V14" s="140" t="s">
        <v>38</v>
      </c>
      <c r="W14" s="138">
        <v>46220</v>
      </c>
      <c r="X14" s="138">
        <v>46224</v>
      </c>
      <c r="Y14" s="133">
        <v>46226</v>
      </c>
      <c r="Z14" s="133">
        <v>46226</v>
      </c>
      <c r="AA14" s="132" t="s">
        <v>32</v>
      </c>
      <c r="AB14" s="133">
        <v>46232</v>
      </c>
      <c r="AC14" s="132" t="s">
        <v>33</v>
      </c>
      <c r="AD14" s="54"/>
      <c r="AE14" s="76" t="s">
        <v>34</v>
      </c>
      <c r="AF14" s="54"/>
      <c r="AG14" s="56" t="str">
        <f t="shared" si="25"/>
        <v>HYPERION</v>
      </c>
      <c r="AH14" s="54"/>
    </row>
    <row r="15" spans="1:34" s="20" customFormat="1" ht="40.5" customHeight="1" x14ac:dyDescent="0.15">
      <c r="A15" s="67" t="str">
        <f t="shared" si="26"/>
        <v>CONSIGNIA</v>
      </c>
      <c r="B15" s="68" t="str">
        <f t="shared" si="27"/>
        <v>2638W</v>
      </c>
      <c r="C15" s="65">
        <f t="shared" si="28"/>
        <v>46230</v>
      </c>
      <c r="D15" s="64" t="str">
        <f t="shared" si="29"/>
        <v>月</v>
      </c>
      <c r="E15" s="65">
        <f t="shared" si="30"/>
        <v>46231</v>
      </c>
      <c r="F15" s="64" t="str">
        <f t="shared" si="31"/>
        <v>火</v>
      </c>
      <c r="G15" s="65">
        <f t="shared" si="32"/>
        <v>46233</v>
      </c>
      <c r="H15" s="64" t="str">
        <f t="shared" si="33"/>
        <v>木</v>
      </c>
      <c r="I15" s="65">
        <f t="shared" si="34"/>
        <v>46233</v>
      </c>
      <c r="J15" s="64" t="str">
        <f t="shared" si="35"/>
        <v>木</v>
      </c>
      <c r="K15" s="66">
        <f t="shared" si="36"/>
        <v>46239</v>
      </c>
      <c r="L15" s="69" t="str">
        <f t="shared" si="37"/>
        <v>水</v>
      </c>
      <c r="N15" s="36"/>
      <c r="O15" s="36"/>
      <c r="P15" s="36"/>
      <c r="Q15" s="36"/>
      <c r="R15" s="36"/>
      <c r="U15" s="141" t="s">
        <v>35</v>
      </c>
      <c r="V15" s="142" t="s">
        <v>39</v>
      </c>
      <c r="W15" s="135">
        <v>46230</v>
      </c>
      <c r="X15" s="135">
        <v>46231</v>
      </c>
      <c r="Y15" s="135">
        <v>46233</v>
      </c>
      <c r="Z15" s="135">
        <v>46233</v>
      </c>
      <c r="AA15" s="134" t="s">
        <v>32</v>
      </c>
      <c r="AB15" s="135">
        <v>46239</v>
      </c>
      <c r="AC15" s="134" t="s">
        <v>33</v>
      </c>
      <c r="AE15" s="77" t="s">
        <v>35</v>
      </c>
      <c r="AG15" s="56" t="str">
        <f t="shared" si="25"/>
        <v>CONSIGNIA</v>
      </c>
    </row>
    <row r="16" spans="1:34" s="20" customFormat="1" ht="40.5" customHeight="1" x14ac:dyDescent="0.15">
      <c r="A16" s="31"/>
      <c r="B16" s="32"/>
      <c r="C16" s="33"/>
      <c r="D16" s="34"/>
      <c r="E16" s="33"/>
      <c r="F16" s="34"/>
      <c r="G16" s="33"/>
      <c r="H16" s="34"/>
      <c r="I16" s="33"/>
      <c r="J16" s="34"/>
      <c r="K16" s="33"/>
      <c r="L16" s="34"/>
      <c r="N16" s="36"/>
      <c r="O16" s="36"/>
      <c r="P16" s="36"/>
      <c r="Q16" s="36"/>
      <c r="R16" s="36"/>
    </row>
    <row r="17" spans="1:260" s="20" customFormat="1" ht="40.5" customHeight="1" x14ac:dyDescent="0.15">
      <c r="A17" s="31"/>
      <c r="B17" s="32"/>
      <c r="C17" s="33"/>
      <c r="D17" s="34"/>
      <c r="E17" s="33"/>
      <c r="F17" s="34"/>
      <c r="G17" s="33"/>
      <c r="H17" s="34"/>
      <c r="I17" s="33"/>
      <c r="J17" s="34"/>
      <c r="K17" s="33"/>
      <c r="L17" s="34"/>
      <c r="N17" s="36"/>
      <c r="O17" s="36"/>
      <c r="P17" s="36"/>
      <c r="Q17" s="36"/>
      <c r="R17" s="36"/>
    </row>
    <row r="18" spans="1:260" s="20" customFormat="1" ht="40.5" customHeight="1" x14ac:dyDescent="0.15">
      <c r="A18" s="31"/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N18" s="36"/>
      <c r="O18" s="36"/>
      <c r="P18" s="36"/>
      <c r="Q18" s="36"/>
      <c r="R18" s="36"/>
    </row>
    <row r="19" spans="1:260" s="20" customFormat="1" ht="40.5" customHeight="1" x14ac:dyDescent="0.15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22"/>
      <c r="N19" s="21"/>
      <c r="O19" s="21"/>
      <c r="P19" s="36"/>
      <c r="Q19" s="36"/>
      <c r="R19" s="36"/>
      <c r="S19" s="36"/>
      <c r="T19" s="36"/>
    </row>
    <row r="20" spans="1:260" s="24" customFormat="1" ht="29.2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P20" s="25"/>
      <c r="Q20" s="98"/>
      <c r="R20" s="98"/>
      <c r="S20" s="98"/>
      <c r="T20" s="98"/>
      <c r="W20" s="26"/>
      <c r="X20" s="26"/>
      <c r="Y20" s="26"/>
      <c r="Z20" s="2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</row>
    <row r="21" spans="1:260" s="24" customFormat="1" ht="41.25" customHeight="1" thickBot="1" x14ac:dyDescent="0.3">
      <c r="A21" s="38" t="s">
        <v>3</v>
      </c>
      <c r="B21" s="99" t="s">
        <v>4</v>
      </c>
      <c r="C21" s="100"/>
      <c r="D21" s="101"/>
      <c r="E21" s="99" t="s">
        <v>17</v>
      </c>
      <c r="F21" s="100"/>
      <c r="G21" s="100"/>
      <c r="H21" s="100"/>
      <c r="I21" s="100"/>
      <c r="J21" s="100"/>
      <c r="K21" s="100"/>
      <c r="L21" s="100"/>
      <c r="M21" s="101"/>
      <c r="S21" s="2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60" s="27" customFormat="1" ht="48.75" customHeight="1" thickTop="1" x14ac:dyDescent="0.45">
      <c r="A22" s="102" t="s">
        <v>26</v>
      </c>
      <c r="B22" s="103" t="s">
        <v>18</v>
      </c>
      <c r="C22" s="104"/>
      <c r="D22" s="104"/>
      <c r="E22" s="39" t="s">
        <v>19</v>
      </c>
      <c r="F22" s="40"/>
      <c r="G22" s="40"/>
      <c r="H22" s="41"/>
      <c r="I22" s="42"/>
      <c r="J22" s="41"/>
      <c r="K22" s="42"/>
      <c r="L22" s="90" t="s">
        <v>20</v>
      </c>
      <c r="M22" s="91"/>
    </row>
    <row r="23" spans="1:260" ht="48.75" customHeight="1" x14ac:dyDescent="0.45">
      <c r="A23" s="80"/>
      <c r="B23" s="87"/>
      <c r="C23" s="88"/>
      <c r="D23" s="88"/>
      <c r="E23" s="43" t="s">
        <v>21</v>
      </c>
      <c r="F23" s="44"/>
      <c r="G23" s="44"/>
      <c r="H23" s="45"/>
      <c r="I23" s="46"/>
      <c r="J23" s="45"/>
      <c r="K23" s="46"/>
      <c r="L23" s="47"/>
      <c r="M23" s="48"/>
    </row>
    <row r="24" spans="1:260" ht="48.75" customHeight="1" x14ac:dyDescent="0.45">
      <c r="A24" s="78" t="s">
        <v>27</v>
      </c>
      <c r="B24" s="81" t="s">
        <v>22</v>
      </c>
      <c r="C24" s="82"/>
      <c r="D24" s="83"/>
      <c r="E24" s="49" t="s">
        <v>23</v>
      </c>
      <c r="F24" s="50"/>
      <c r="G24" s="50"/>
      <c r="H24" s="51"/>
      <c r="I24" s="52"/>
      <c r="J24" s="51"/>
      <c r="K24" s="52"/>
      <c r="L24" s="90" t="s">
        <v>25</v>
      </c>
      <c r="M24" s="91"/>
    </row>
    <row r="25" spans="1:260" ht="32.25" customHeight="1" x14ac:dyDescent="0.15">
      <c r="A25" s="79"/>
      <c r="B25" s="84"/>
      <c r="C25" s="85"/>
      <c r="D25" s="86"/>
      <c r="E25" s="92" t="s">
        <v>24</v>
      </c>
      <c r="F25" s="93"/>
      <c r="G25" s="93"/>
      <c r="H25" s="93"/>
      <c r="I25" s="93"/>
      <c r="J25" s="93"/>
      <c r="K25" s="93"/>
      <c r="L25" s="93"/>
      <c r="M25" s="94"/>
    </row>
    <row r="26" spans="1:260" ht="32.25" customHeight="1" x14ac:dyDescent="0.15">
      <c r="A26" s="80"/>
      <c r="B26" s="87"/>
      <c r="C26" s="88"/>
      <c r="D26" s="89"/>
      <c r="E26" s="95"/>
      <c r="F26" s="96"/>
      <c r="G26" s="96"/>
      <c r="H26" s="96"/>
      <c r="I26" s="96"/>
      <c r="J26" s="96"/>
      <c r="K26" s="96"/>
      <c r="L26" s="96"/>
      <c r="M26" s="97"/>
    </row>
    <row r="27" spans="1:260" ht="45.75" customHeight="1" x14ac:dyDescent="0.15"/>
    <row r="28" spans="1:260" ht="45.75" customHeight="1" x14ac:dyDescent="0.15"/>
    <row r="29" spans="1:260" ht="28.5" customHeight="1" x14ac:dyDescent="0.15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4:A26"/>
    <mergeCell ref="B24:D26"/>
    <mergeCell ref="L24:M24"/>
    <mergeCell ref="E25:M26"/>
    <mergeCell ref="Q20:T20"/>
    <mergeCell ref="B21:D21"/>
    <mergeCell ref="E21:M21"/>
    <mergeCell ref="A22:A23"/>
    <mergeCell ref="B22:D23"/>
    <mergeCell ref="L22:M22"/>
  </mergeCells>
  <phoneticPr fontId="3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2026-04-27T01:16:48Z</cp:lastPrinted>
  <dcterms:created xsi:type="dcterms:W3CDTF">2016-08-19T04:17:50Z</dcterms:created>
  <dcterms:modified xsi:type="dcterms:W3CDTF">2026-06-17T05:38:11Z</dcterms:modified>
</cp:coreProperties>
</file>