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145338CE-EEB8-42B1-AEEC-FAB39F7EF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0" i="1"/>
  <c r="AE11" i="1"/>
  <c r="AE12" i="1"/>
  <c r="AE13" i="1"/>
  <c r="AE14" i="1"/>
  <c r="AE15" i="1"/>
  <c r="AE10" i="1"/>
  <c r="B15" i="1"/>
  <c r="C15" i="1"/>
  <c r="D15" i="1" s="1"/>
  <c r="G15" i="1"/>
  <c r="H15" i="1" s="1"/>
  <c r="I15" i="1"/>
  <c r="J15" i="1" s="1"/>
  <c r="K15" i="1"/>
  <c r="L15" i="1" s="1"/>
  <c r="C14" i="1"/>
  <c r="D14" i="1" s="1"/>
  <c r="B12" i="1"/>
  <c r="C12" i="1"/>
  <c r="D12" i="1" s="1"/>
  <c r="G12" i="1"/>
  <c r="H12" i="1" s="1"/>
  <c r="I12" i="1"/>
  <c r="J12" i="1" s="1"/>
  <c r="K12" i="1"/>
  <c r="L12" i="1" s="1"/>
  <c r="B13" i="1"/>
  <c r="C13" i="1"/>
  <c r="D13" i="1" s="1"/>
  <c r="G13" i="1"/>
  <c r="H13" i="1" s="1"/>
  <c r="I13" i="1"/>
  <c r="J13" i="1" s="1"/>
  <c r="K13" i="1"/>
  <c r="L13" i="1" s="1"/>
  <c r="B14" i="1"/>
  <c r="G14" i="1"/>
  <c r="H14" i="1" s="1"/>
  <c r="I14" i="1"/>
  <c r="J14" i="1" s="1"/>
  <c r="K14" i="1"/>
  <c r="L14" i="1" s="1"/>
  <c r="K10" i="1"/>
  <c r="L10" i="1" s="1"/>
  <c r="K11" i="1"/>
  <c r="L11" i="1" s="1"/>
  <c r="I10" i="1"/>
  <c r="J10" i="1" s="1"/>
  <c r="I11" i="1"/>
  <c r="J11" i="1" s="1"/>
  <c r="G10" i="1"/>
  <c r="H10" i="1" s="1"/>
  <c r="G11" i="1"/>
  <c r="H11" i="1" s="1"/>
  <c r="C10" i="1"/>
  <c r="D10" i="1" s="1"/>
  <c r="C11" i="1"/>
  <c r="D11" i="1" s="1"/>
  <c r="B10" i="1"/>
  <c r="B11" i="1"/>
  <c r="E15" i="1" l="1"/>
  <c r="F15" i="1" s="1"/>
  <c r="E14" i="1"/>
  <c r="F14" i="1" s="1"/>
  <c r="E13" i="1"/>
  <c r="F13" i="1" s="1"/>
  <c r="E12" i="1"/>
  <c r="F12" i="1" s="1"/>
  <c r="E10" i="1"/>
  <c r="F10" i="1" s="1"/>
  <c r="E11" i="1"/>
  <c r="F11" i="1" s="1"/>
</calcChain>
</file>

<file path=xl/sharedStrings.xml><?xml version="1.0" encoding="utf-8"?>
<sst xmlns="http://schemas.openxmlformats.org/spreadsheetml/2006/main" count="76" uniqueCount="61">
  <si>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</si>
  <si>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</si>
  <si>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</si>
  <si>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</si>
  <si>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</si>
  <si>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</si>
  <si>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</si>
  <si>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</si>
  <si>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</si>
  <si>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</si>
  <si>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</si>
  <si>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</si>
  <si>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</si>
  <si>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</si>
  <si>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</si>
  <si>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</si>
  <si>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</si>
  <si>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42 DAYS</t>
    <phoneticPr fontId="7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</si>
  <si>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</si>
  <si>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大阪市住之江区南港中6-7</t>
    <phoneticPr fontId="7"/>
  </si>
  <si>
    <t>NACCS：4IDC4</t>
    <phoneticPr fontId="7"/>
  </si>
  <si>
    <t>TEL : 06-6612-4020  FAX : 06-6612-7298</t>
    <phoneticPr fontId="7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</si>
  <si>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4"/>
  </si>
  <si>
    <t>兵庫県神戸市東灘区向洋町東3</t>
    <phoneticPr fontId="7"/>
  </si>
  <si>
    <t>NACCS：3GW22</t>
    <phoneticPr fontId="7"/>
  </si>
  <si>
    <t>TEL : 078-857-0340    FAX : 078-857-1376</t>
    <phoneticPr fontId="7"/>
  </si>
  <si>
    <t>SL</t>
    <phoneticPr fontId="3"/>
  </si>
  <si>
    <t>神戸 CFS</t>
    <rPh sb="0" eb="2">
      <t>コウベ</t>
    </rPh>
    <phoneticPr fontId="7"/>
  </si>
  <si>
    <t>大阪 CFS</t>
    <rPh sb="0" eb="2">
      <t>オオサカ</t>
    </rPh>
    <phoneticPr fontId="7"/>
  </si>
  <si>
    <t>ADDISON</t>
  </si>
  <si>
    <t>*１　国内消防法該当品および危険品受託不可</t>
    <phoneticPr fontId="3"/>
  </si>
  <si>
    <t>ONE CLARA</t>
  </si>
  <si>
    <t>2026/06/17 (水)</t>
  </si>
  <si>
    <t>013W</t>
  </si>
  <si>
    <t>2026/06/23 (火)</t>
  </si>
  <si>
    <t>2026/06/24 (水)</t>
  </si>
  <si>
    <t>2026/08/08 (土)</t>
  </si>
  <si>
    <t>NYK PAULA</t>
  </si>
  <si>
    <t>061W</t>
  </si>
  <si>
    <t>2026/06/30 (火)</t>
  </si>
  <si>
    <t>2026/07/01 (水)</t>
  </si>
  <si>
    <t>2026/08/15 (土)</t>
  </si>
  <si>
    <t>1043W</t>
  </si>
  <si>
    <t>2026/07/07 (火)</t>
  </si>
  <si>
    <t>2026/07/08 (水)</t>
  </si>
  <si>
    <t>2026/08/22 (土)</t>
  </si>
  <si>
    <t>015W</t>
  </si>
  <si>
    <t>2026/07/14 (火)</t>
  </si>
  <si>
    <t>2026/07/15 (水)</t>
  </si>
  <si>
    <t>2026/08/29 (土)</t>
  </si>
  <si>
    <t>063W</t>
  </si>
  <si>
    <t>2026/07/21 (火)</t>
  </si>
  <si>
    <t>2026/07/22 (水)</t>
  </si>
  <si>
    <t>2026/09/05 (土)</t>
  </si>
  <si>
    <t>1045W</t>
  </si>
  <si>
    <t>2026/07/28 (火)</t>
  </si>
  <si>
    <t>2026/07/29 (水)</t>
  </si>
  <si>
    <t>2026/09/12 (土)</t>
  </si>
  <si>
    <t>旧</t>
    <rPh sb="0" eb="1">
      <t>キュウ</t>
    </rPh>
    <phoneticPr fontId="3"/>
  </si>
  <si>
    <t>最終</t>
    <rPh sb="0" eb="2">
      <t>サイシュウ</t>
    </rPh>
    <phoneticPr fontId="3"/>
  </si>
  <si>
    <t>IRENES 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</si>
</sst>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2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  <xf numFmtId="0" fontId="29" fillId="0" borderId="0"/>
    <xf numFmtId="0" fontId="29" fillId="0" borderId="0"/>
  </cellStyleXfs>
  <cellXfs count="12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176" fontId="27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10" xfId="1" applyFont="1" applyBorder="1" applyAlignment="1">
      <alignment horizontal="left" vertical="center"/>
    </xf>
    <xf numFmtId="0" fontId="33" fillId="0" borderId="11" xfId="1" applyFont="1" applyBorder="1" applyAlignment="1">
      <alignment vertical="center"/>
    </xf>
    <xf numFmtId="0" fontId="33" fillId="0" borderId="11" xfId="1" applyFont="1" applyBorder="1" applyAlignment="1">
      <alignment horizontal="left" vertical="center"/>
    </xf>
    <xf numFmtId="0" fontId="33" fillId="0" borderId="12" xfId="1" applyFont="1" applyBorder="1" applyAlignment="1">
      <alignment horizontal="right" vertical="center"/>
    </xf>
    <xf numFmtId="0" fontId="33" fillId="0" borderId="6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7" xfId="1" applyFont="1" applyBorder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33" fillId="0" borderId="5" xfId="1" applyFont="1" applyBorder="1" applyAlignment="1">
      <alignment horizontal="right" vertical="center"/>
    </xf>
    <xf numFmtId="0" fontId="34" fillId="0" borderId="0" xfId="1" applyFont="1" applyFill="1" applyAlignment="1">
      <alignment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right" vertical="center"/>
    </xf>
    <xf numFmtId="0" fontId="33" fillId="0" borderId="14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12" fillId="0" borderId="0" xfId="1" applyFont="1" applyBorder="1" applyAlignment="1"/>
    <xf numFmtId="0" fontId="35" fillId="0" borderId="0" xfId="11" applyFont="1" applyBorder="1" applyAlignment="1">
      <alignment vertical="center" wrapText="1" readingOrder="1"/>
    </xf>
    <xf numFmtId="0" fontId="0" fillId="0" borderId="0" xfId="11" applyFont="1" applyBorder="1" applyAlignment="1">
      <alignment vertical="top" wrapText="1"/>
    </xf>
    <xf numFmtId="0" fontId="0" fillId="0" borderId="0" xfId="0" applyBorder="1">
      <alignment vertical="center"/>
    </xf>
    <xf numFmtId="0" fontId="36" fillId="0" borderId="31" xfId="1" applyFont="1" applyBorder="1" applyAlignment="1">
      <alignment horizontal="left" vertical="center" indent="1"/>
    </xf>
    <xf numFmtId="0" fontId="36" fillId="0" borderId="32" xfId="1" applyFont="1" applyBorder="1" applyAlignment="1">
      <alignment horizontal="center" vertical="center"/>
    </xf>
    <xf numFmtId="178" fontId="36" fillId="0" borderId="32" xfId="1" applyNumberFormat="1" applyFont="1" applyBorder="1" applyAlignment="1" applyProtection="1">
      <alignment horizontal="center" vertical="center"/>
      <protection locked="0"/>
    </xf>
    <xf numFmtId="178" fontId="36" fillId="0" borderId="33" xfId="1" applyNumberFormat="1" applyFont="1" applyBorder="1" applyAlignment="1" applyProtection="1">
      <alignment horizontal="center" vertical="center"/>
      <protection locked="0"/>
    </xf>
    <xf numFmtId="0" fontId="36" fillId="0" borderId="20" xfId="1" applyFont="1" applyBorder="1" applyAlignment="1">
      <alignment horizontal="left" vertical="center" indent="1"/>
    </xf>
    <xf numFmtId="0" fontId="36" fillId="0" borderId="15" xfId="1" applyFont="1" applyBorder="1" applyAlignment="1">
      <alignment horizontal="center" vertical="center"/>
    </xf>
    <xf numFmtId="178" fontId="36" fillId="0" borderId="15" xfId="1" applyNumberFormat="1" applyFont="1" applyBorder="1" applyAlignment="1" applyProtection="1">
      <alignment horizontal="center" vertical="center"/>
      <protection locked="0"/>
    </xf>
    <xf numFmtId="178" fontId="36" fillId="0" borderId="21" xfId="1" applyNumberFormat="1" applyFont="1" applyBorder="1" applyAlignment="1" applyProtection="1">
      <alignment horizontal="center" vertical="center"/>
      <protection locked="0"/>
    </xf>
    <xf numFmtId="0" fontId="35" fillId="0" borderId="24" xfId="11" applyFont="1" applyBorder="1" applyAlignment="1">
      <alignment vertical="center" wrapText="1" readingOrder="1"/>
    </xf>
    <xf numFmtId="0" fontId="28" fillId="0" borderId="25" xfId="11" applyFont="1" applyBorder="1" applyAlignment="1">
      <alignment vertical="top" wrapText="1"/>
    </xf>
    <xf numFmtId="0" fontId="35" fillId="0" borderId="27" xfId="11" applyFont="1" applyBorder="1" applyAlignment="1">
      <alignment vertical="center" wrapText="1" readingOrder="1"/>
    </xf>
    <xf numFmtId="0" fontId="28" fillId="0" borderId="28" xfId="11" applyFont="1" applyBorder="1" applyAlignment="1">
      <alignment vertical="top" wrapText="1"/>
    </xf>
    <xf numFmtId="0" fontId="28" fillId="0" borderId="25" xfId="11" applyBorder="1" applyAlignment="1">
      <alignment vertical="top" wrapText="1"/>
    </xf>
    <xf numFmtId="0" fontId="35" fillId="0" borderId="29" xfId="11" applyFont="1" applyBorder="1" applyAlignment="1">
      <alignment vertical="center" wrapText="1" readingOrder="1"/>
    </xf>
    <xf numFmtId="0" fontId="28" fillId="0" borderId="30" xfId="11" applyBorder="1" applyAlignment="1">
      <alignment vertical="top" wrapText="1"/>
    </xf>
    <xf numFmtId="0" fontId="28" fillId="0" borderId="30" xfId="11" applyFont="1" applyBorder="1" applyAlignment="1">
      <alignment vertical="top" wrapText="1"/>
    </xf>
    <xf numFmtId="0" fontId="35" fillId="0" borderId="35" xfId="11" applyFont="1" applyBorder="1" applyAlignment="1">
      <alignment vertical="center" wrapText="1" readingOrder="1"/>
    </xf>
    <xf numFmtId="0" fontId="35" fillId="0" borderId="36" xfId="11" applyFont="1" applyBorder="1" applyAlignment="1">
      <alignment vertical="center" wrapText="1" readingOrder="1"/>
    </xf>
    <xf numFmtId="0" fontId="35" fillId="0" borderId="37" xfId="11" applyFont="1" applyBorder="1" applyAlignment="1">
      <alignment vertical="center" wrapText="1" readingOrder="1"/>
    </xf>
    <xf numFmtId="0" fontId="35" fillId="0" borderId="38" xfId="11" applyFont="1" applyBorder="1" applyAlignment="1">
      <alignment vertical="center" wrapText="1" readingOrder="1"/>
    </xf>
    <xf numFmtId="0" fontId="35" fillId="0" borderId="34" xfId="11" applyFont="1" applyBorder="1" applyAlignment="1">
      <alignment vertical="center" wrapText="1" readingOrder="1"/>
    </xf>
    <xf numFmtId="0" fontId="35" fillId="0" borderId="39" xfId="11" applyFont="1" applyBorder="1" applyAlignment="1">
      <alignment vertical="center" wrapText="1" readingOrder="1"/>
    </xf>
    <xf numFmtId="0" fontId="28" fillId="0" borderId="0" xfId="11" applyFont="1" applyBorder="1" applyAlignment="1">
      <alignment vertical="top" wrapText="1"/>
    </xf>
    <xf numFmtId="0" fontId="28" fillId="0" borderId="0" xfId="11" applyBorder="1" applyAlignment="1">
      <alignment vertical="top" wrapText="1"/>
    </xf>
    <xf numFmtId="178" fontId="37" fillId="0" borderId="15" xfId="1" applyNumberFormat="1" applyFont="1" applyBorder="1" applyAlignment="1" applyProtection="1">
      <alignment horizontal="center" vertical="center"/>
      <protection locked="0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177" fontId="20" fillId="3" borderId="16" xfId="1" applyNumberFormat="1" applyFont="1" applyFill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22" xfId="1" applyNumberFormat="1" applyFont="1" applyFill="1" applyBorder="1" applyAlignment="1">
      <alignment horizontal="center" vertical="center" wrapText="1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5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21" xfId="1" applyFont="1" applyFill="1" applyBorder="1" applyAlignment="1">
      <alignment horizontal="center" vertical="center" wrapText="1"/>
    </xf>
    <xf numFmtId="177" fontId="14" fillId="3" borderId="16" xfId="1" applyNumberFormat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8" fillId="4" borderId="15" xfId="30" applyFont="1" applyFill="1" applyBorder="1" applyAlignment="1">
      <alignment horizontal="left" vertical="center"/>
    </xf>
    <xf numFmtId="0" fontId="9" fillId="0" borderId="40" xfId="31" applyFont="1" applyBorder="1" applyAlignment="1">
      <alignment horizontal="left" vertical="center"/>
    </xf>
  </cellXfs>
  <cellStyles count="32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 3 3" xfId="31" xr:uid="{D368046E-6B6C-4FE3-95BF-D73E427D65BF}"/>
    <cellStyle name="標準 27 2" xfId="22" xr:uid="{00000000-0005-0000-0000-00000D000000}"/>
    <cellStyle name="標準 29 2" xfId="25" xr:uid="{00000000-0005-0000-0000-00000E000000}"/>
    <cellStyle name="標準 29 4" xfId="30" xr:uid="{7D536890-B174-4066-8A01-26CEFAF6084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 5" xfId="29" xr:uid="{7CF40E30-6C14-4260-AD72-25A680CAAFDD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1809750</xdr:colOff>
      <xdr:row>3</xdr:row>
      <xdr:rowOff>106157</xdr:rowOff>
    </xdr:from>
    <xdr:to>
      <xdr:col>16</xdr:col>
      <xdr:colOff>2690812</xdr:colOff>
      <xdr:row>9</xdr:row>
      <xdr:rowOff>79710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28750" y="3185907"/>
          <a:ext cx="3643312" cy="38788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925514</xdr:colOff>
      <xdr:row>11</xdr:row>
      <xdr:rowOff>206375</xdr:rowOff>
    </xdr:from>
    <xdr:to>
      <xdr:col>17</xdr:col>
      <xdr:colOff>473083</xdr:colOff>
      <xdr:row>27</xdr:row>
      <xdr:rowOff>325439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666327" y="8945563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931862</xdr:colOff>
      <xdr:row>3</xdr:row>
      <xdr:rowOff>405570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902612" y="3485320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12</xdr:col>
      <xdr:colOff>960436</xdr:colOff>
      <xdr:row>8</xdr:row>
      <xdr:rowOff>270288</xdr:rowOff>
    </xdr:from>
    <xdr:to>
      <xdr:col>15</xdr:col>
      <xdr:colOff>1682751</xdr:colOff>
      <xdr:row>10</xdr:row>
      <xdr:rowOff>611183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31186" y="6715538"/>
          <a:ext cx="577056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W30"/>
  <sheetViews>
    <sheetView tabSelected="1" view="pageBreakPreview" zoomScale="30" zoomScaleNormal="40" zoomScaleSheetLayoutView="30" zoomScalePageLayoutView="25" workbookViewId="0">
      <selection activeCell="E16" sqref="E16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style="51" customWidth="1"/>
    <col min="20" max="20" width="8.125" style="51" customWidth="1"/>
    <col min="21" max="21" width="15.875" style="51" customWidth="1"/>
    <col min="22" max="29" width="9" hidden="1" customWidth="1"/>
    <col min="30" max="32" width="9" style="51" hidden="1" customWidth="1"/>
    <col min="33" max="48" width="9" style="51" customWidth="1"/>
    <col min="49" max="49" width="9" style="51"/>
  </cols>
  <sheetData>
    <row r="1" spans="1:49" s="4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46"/>
      <c r="T1" s="47"/>
      <c r="U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49" s="4" customFormat="1" ht="48.75" customHeight="1" x14ac:dyDescent="0.25">
      <c r="S2" s="47"/>
      <c r="T2" s="47"/>
      <c r="U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</row>
    <row r="3" spans="1:49" s="6" customFormat="1" ht="70.5" customHeight="1" x14ac:dyDescent="0.35">
      <c r="A3" s="97"/>
      <c r="B3" s="97"/>
      <c r="C3" s="97"/>
      <c r="D3" s="17"/>
      <c r="E3" s="5"/>
      <c r="F3" s="5"/>
      <c r="G3" s="5"/>
      <c r="H3" s="5"/>
      <c r="K3" s="5"/>
      <c r="L3" s="5"/>
      <c r="O3" s="9" t="s">
        <v>2</v>
      </c>
      <c r="P3" s="20">
        <v>46188</v>
      </c>
      <c r="Q3" s="16" t="s">
        <v>26</v>
      </c>
      <c r="S3" s="48"/>
      <c r="T3" s="48"/>
      <c r="U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</row>
    <row r="4" spans="1:49" s="6" customFormat="1" ht="66" customHeight="1" x14ac:dyDescent="0.3">
      <c r="A4" s="7" t="s">
        <v>1</v>
      </c>
      <c r="B4" s="17"/>
      <c r="C4" s="17"/>
      <c r="D4" s="17"/>
      <c r="I4" s="8"/>
      <c r="J4" s="9"/>
      <c r="K4" s="98"/>
      <c r="L4" s="98"/>
      <c r="M4" s="10"/>
      <c r="S4" s="48"/>
      <c r="T4" s="48"/>
      <c r="U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spans="1:49" s="11" customFormat="1" ht="50.25" customHeight="1" x14ac:dyDescent="0.15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2" t="s">
        <v>7</v>
      </c>
      <c r="J5" s="102"/>
      <c r="K5" s="105" t="s">
        <v>8</v>
      </c>
      <c r="L5" s="106"/>
      <c r="M5" s="18"/>
      <c r="N5" s="107"/>
      <c r="O5" s="107"/>
      <c r="S5" s="14"/>
      <c r="T5" s="14"/>
      <c r="U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s="11" customFormat="1" ht="50.25" customHeight="1" x14ac:dyDescent="0.15">
      <c r="A6" s="100"/>
      <c r="B6" s="103"/>
      <c r="C6" s="108" t="s">
        <v>9</v>
      </c>
      <c r="D6" s="108"/>
      <c r="E6" s="109" t="s">
        <v>15</v>
      </c>
      <c r="F6" s="109"/>
      <c r="G6" s="108" t="s">
        <v>15</v>
      </c>
      <c r="H6" s="108"/>
      <c r="I6" s="108" t="s">
        <v>15</v>
      </c>
      <c r="J6" s="108"/>
      <c r="K6" s="110" t="s">
        <v>10</v>
      </c>
      <c r="L6" s="111"/>
      <c r="M6" s="12"/>
      <c r="N6" s="107"/>
      <c r="O6" s="107"/>
      <c r="S6" s="14"/>
      <c r="T6" s="14"/>
      <c r="U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49" s="11" customFormat="1" ht="50.25" customHeight="1" x14ac:dyDescent="0.15">
      <c r="A7" s="100"/>
      <c r="B7" s="103"/>
      <c r="C7" s="108"/>
      <c r="D7" s="108"/>
      <c r="E7" s="109"/>
      <c r="F7" s="109"/>
      <c r="G7" s="108"/>
      <c r="H7" s="108"/>
      <c r="I7" s="108"/>
      <c r="J7" s="108"/>
      <c r="K7" s="110"/>
      <c r="L7" s="111"/>
      <c r="M7" s="18"/>
      <c r="N7" s="107"/>
      <c r="O7" s="107"/>
      <c r="S7" s="14"/>
      <c r="T7" s="14"/>
      <c r="U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49" s="11" customFormat="1" ht="50.25" customHeight="1" x14ac:dyDescent="0.15">
      <c r="A8" s="100"/>
      <c r="B8" s="103"/>
      <c r="C8" s="108"/>
      <c r="D8" s="108"/>
      <c r="E8" s="109"/>
      <c r="F8" s="109"/>
      <c r="G8" s="108"/>
      <c r="H8" s="108"/>
      <c r="I8" s="108"/>
      <c r="J8" s="108"/>
      <c r="K8" s="110"/>
      <c r="L8" s="111"/>
      <c r="M8" s="18"/>
      <c r="N8" s="18"/>
      <c r="O8" s="18"/>
      <c r="S8" s="14"/>
      <c r="T8" s="14"/>
      <c r="U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1:49" s="11" customFormat="1" ht="42.75" customHeight="1" x14ac:dyDescent="0.15">
      <c r="A9" s="101"/>
      <c r="B9" s="104"/>
      <c r="C9" s="23"/>
      <c r="D9" s="23"/>
      <c r="E9" s="23"/>
      <c r="F9" s="23"/>
      <c r="G9" s="93"/>
      <c r="H9" s="93"/>
      <c r="I9" s="112" t="s">
        <v>11</v>
      </c>
      <c r="J9" s="112"/>
      <c r="K9" s="113" t="s">
        <v>17</v>
      </c>
      <c r="L9" s="114"/>
      <c r="M9" s="18"/>
      <c r="N9" s="107"/>
      <c r="O9" s="107"/>
      <c r="S9" s="14"/>
      <c r="T9" s="14"/>
      <c r="U9" s="14"/>
      <c r="AC9" s="118" t="s">
        <v>58</v>
      </c>
      <c r="AD9" s="118"/>
      <c r="AE9" s="118" t="s">
        <v>59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</row>
    <row r="10" spans="1:49" s="11" customFormat="1" ht="66.75" customHeight="1" x14ac:dyDescent="0.15">
      <c r="A10" s="56" t="str">
        <f>IF(AND(D10="水",F10="木"),AE10,"★"&amp;AE10)</f>
        <v>ONE CLARA</v>
      </c>
      <c r="B10" s="57" t="str">
        <f t="shared" ref="B10:B11" si="0">W10</f>
        <v>013W</v>
      </c>
      <c r="C10" s="58" t="str">
        <f>TEXT(SUBSTITUTE(X10,"(水)",""),"m/d")</f>
        <v>6/17</v>
      </c>
      <c r="D10" s="58" t="str">
        <f t="shared" ref="D10:D14" si="1">TEXT(C10,"aaa")</f>
        <v>水</v>
      </c>
      <c r="E10" s="58">
        <f t="shared" ref="E10:E11" si="2">C10+1</f>
        <v>46191</v>
      </c>
      <c r="F10" s="58" t="str">
        <f t="shared" ref="F10:F14" si="3">TEXT(E10,"aaa")</f>
        <v>木</v>
      </c>
      <c r="G10" s="58" t="str">
        <f t="shared" ref="G10:G11" si="4">TEXT(SUBSTITUTE(Y10,"(火)",""),"m/d")</f>
        <v>6/23</v>
      </c>
      <c r="H10" s="58" t="str">
        <f t="shared" ref="H10:H14" si="5">TEXT(G10,"aaa")</f>
        <v>火</v>
      </c>
      <c r="I10" s="58" t="str">
        <f t="shared" ref="I10:I11" si="6">TEXT(SUBSTITUTE(Z10,"(水)",""),"m/d")</f>
        <v>6/24</v>
      </c>
      <c r="J10" s="58" t="str">
        <f t="shared" ref="J10:J14" si="7">TEXT(I10,"aaa")</f>
        <v>水</v>
      </c>
      <c r="K10" s="58" t="str">
        <f t="shared" ref="K10:K11" si="8">TEXT(SUBSTITUTE(AA10,"(土)",""),"m/d")</f>
        <v>8/8</v>
      </c>
      <c r="L10" s="59" t="str">
        <f t="shared" ref="L10:L14" si="9">TEXT(K10,"aaa")</f>
        <v>土</v>
      </c>
      <c r="M10" s="18"/>
      <c r="N10" s="18"/>
      <c r="O10" s="18"/>
      <c r="S10" s="14"/>
      <c r="T10" s="14"/>
      <c r="U10" s="14"/>
      <c r="V10" s="60" t="s">
        <v>31</v>
      </c>
      <c r="W10" s="61" t="s">
        <v>33</v>
      </c>
      <c r="X10" s="61" t="s">
        <v>32</v>
      </c>
      <c r="Y10" s="61" t="s">
        <v>34</v>
      </c>
      <c r="Z10" s="61" t="s">
        <v>35</v>
      </c>
      <c r="AA10" s="61" t="s">
        <v>36</v>
      </c>
      <c r="AB10" s="61"/>
      <c r="AC10" s="60" t="s">
        <v>31</v>
      </c>
      <c r="AD10" s="119"/>
      <c r="AE10" s="120" t="str">
        <f>IF(V10=AC10,V10,"※"&amp;V10)</f>
        <v>ONE CLARA</v>
      </c>
      <c r="AF10" s="74"/>
      <c r="AG10" s="74"/>
      <c r="AH10" s="49"/>
      <c r="AI10" s="49"/>
      <c r="AJ10" s="74"/>
      <c r="AK10" s="74"/>
      <c r="AL10" s="49"/>
      <c r="AM10" s="74"/>
      <c r="AN10" s="74"/>
      <c r="AO10" s="74"/>
      <c r="AP10" s="49"/>
      <c r="AQ10" s="74"/>
      <c r="AR10" s="74"/>
      <c r="AS10" s="49"/>
      <c r="AT10" s="74"/>
      <c r="AU10" s="74"/>
      <c r="AV10" s="14"/>
      <c r="AW10" s="14"/>
    </row>
    <row r="11" spans="1:49" s="11" customFormat="1" ht="68.25" customHeight="1" x14ac:dyDescent="0.15">
      <c r="A11" s="56" t="str">
        <f t="shared" ref="A11:A15" si="10">IF(AND(D11="水",F11="木"),AE11,"★"&amp;AE11)</f>
        <v>ADDISON</v>
      </c>
      <c r="B11" s="57" t="str">
        <f t="shared" si="0"/>
        <v>061W</v>
      </c>
      <c r="C11" s="58" t="str">
        <f t="shared" ref="C11" si="11">TEXT(SUBSTITUTE(X11,"(水)",""),"m/d")</f>
        <v>6/24</v>
      </c>
      <c r="D11" s="58" t="str">
        <f t="shared" si="1"/>
        <v>水</v>
      </c>
      <c r="E11" s="58">
        <f t="shared" si="2"/>
        <v>46198</v>
      </c>
      <c r="F11" s="58" t="str">
        <f t="shared" si="3"/>
        <v>木</v>
      </c>
      <c r="G11" s="58" t="str">
        <f t="shared" si="4"/>
        <v>6/30</v>
      </c>
      <c r="H11" s="58" t="str">
        <f t="shared" si="5"/>
        <v>火</v>
      </c>
      <c r="I11" s="58" t="str">
        <f t="shared" si="6"/>
        <v>7/1</v>
      </c>
      <c r="J11" s="58" t="str">
        <f t="shared" si="7"/>
        <v>水</v>
      </c>
      <c r="K11" s="58" t="str">
        <f t="shared" si="8"/>
        <v>8/15</v>
      </c>
      <c r="L11" s="59" t="str">
        <f t="shared" si="9"/>
        <v>土</v>
      </c>
      <c r="M11" s="18"/>
      <c r="N11" s="18"/>
      <c r="O11" s="18"/>
      <c r="S11" s="49"/>
      <c r="T11" s="50"/>
      <c r="U11" s="50"/>
      <c r="V11" s="62" t="s">
        <v>29</v>
      </c>
      <c r="W11" s="63" t="s">
        <v>38</v>
      </c>
      <c r="X11" s="63" t="s">
        <v>35</v>
      </c>
      <c r="Y11" s="63" t="s">
        <v>39</v>
      </c>
      <c r="Z11" s="63" t="s">
        <v>40</v>
      </c>
      <c r="AA11" s="63" t="s">
        <v>41</v>
      </c>
      <c r="AB11" s="63"/>
      <c r="AC11" s="62" t="s">
        <v>29</v>
      </c>
      <c r="AD11" s="74"/>
      <c r="AE11" s="120" t="str">
        <f t="shared" ref="AE11:AE15" si="12">IF(V11=AC11,V11,"※"&amp;V11)</f>
        <v>ADDISON</v>
      </c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14"/>
      <c r="AW11" s="14"/>
    </row>
    <row r="12" spans="1:49" s="11" customFormat="1" ht="68.25" customHeight="1" x14ac:dyDescent="0.15">
      <c r="A12" s="56" t="str">
        <f t="shared" si="10"/>
        <v>NYK PAULA</v>
      </c>
      <c r="B12" s="57" t="str">
        <f>W12</f>
        <v>1043W</v>
      </c>
      <c r="C12" s="58" t="str">
        <f>TEXT(SUBSTITUTE(X12,"(水)",""),"m/d")</f>
        <v>7/1</v>
      </c>
      <c r="D12" s="58" t="str">
        <f>TEXT(C12,"aaa")</f>
        <v>水</v>
      </c>
      <c r="E12" s="58">
        <f>C12+1</f>
        <v>46205</v>
      </c>
      <c r="F12" s="58" t="str">
        <f>TEXT(E12,"aaa")</f>
        <v>木</v>
      </c>
      <c r="G12" s="58" t="str">
        <f>TEXT(SUBSTITUTE(Y12,"(火)",""),"m/d")</f>
        <v>7/7</v>
      </c>
      <c r="H12" s="58" t="str">
        <f>TEXT(G12,"aaa")</f>
        <v>火</v>
      </c>
      <c r="I12" s="58" t="str">
        <f>TEXT(SUBSTITUTE(Z12,"(水)",""),"m/d")</f>
        <v>7/8</v>
      </c>
      <c r="J12" s="58" t="str">
        <f>TEXT(I12,"aaa")</f>
        <v>水</v>
      </c>
      <c r="K12" s="58" t="str">
        <f>TEXT(SUBSTITUTE(AA12,"(土)",""),"m/d")</f>
        <v>8/22</v>
      </c>
      <c r="L12" s="59" t="str">
        <f>TEXT(K12,"aaa")</f>
        <v>土</v>
      </c>
      <c r="M12" s="25"/>
      <c r="N12" s="19"/>
      <c r="O12" s="19"/>
      <c r="S12" s="49"/>
      <c r="T12" s="50"/>
      <c r="U12" s="50"/>
      <c r="V12" s="60" t="s">
        <v>37</v>
      </c>
      <c r="W12" s="61" t="s">
        <v>42</v>
      </c>
      <c r="X12" s="61" t="s">
        <v>40</v>
      </c>
      <c r="Y12" s="61" t="s">
        <v>43</v>
      </c>
      <c r="Z12" s="61" t="s">
        <v>44</v>
      </c>
      <c r="AA12" s="61" t="s">
        <v>45</v>
      </c>
      <c r="AB12" s="61"/>
      <c r="AC12" s="60" t="s">
        <v>37</v>
      </c>
      <c r="AD12" s="49"/>
      <c r="AE12" s="120" t="str">
        <f t="shared" si="12"/>
        <v>NYK PAULA</v>
      </c>
      <c r="AF12" s="74"/>
      <c r="AG12" s="74"/>
      <c r="AH12" s="49"/>
      <c r="AI12" s="74"/>
      <c r="AJ12" s="74"/>
      <c r="AK12" s="74"/>
      <c r="AL12" s="49"/>
      <c r="AM12" s="74"/>
      <c r="AN12" s="74"/>
      <c r="AO12" s="74"/>
      <c r="AP12" s="49"/>
      <c r="AQ12" s="74"/>
      <c r="AR12" s="74"/>
      <c r="AS12" s="49"/>
      <c r="AT12" s="74"/>
      <c r="AU12" s="74"/>
      <c r="AV12" s="14"/>
      <c r="AW12" s="14"/>
    </row>
    <row r="13" spans="1:49" s="11" customFormat="1" ht="68.25" customHeight="1" x14ac:dyDescent="0.15">
      <c r="A13" s="56" t="str">
        <f t="shared" si="10"/>
        <v>※IRENES RALLY</v>
      </c>
      <c r="B13" s="57" t="str">
        <f t="shared" ref="B13:B14" si="13">W13</f>
        <v>015W</v>
      </c>
      <c r="C13" s="58" t="str">
        <f>TEXT(SUBSTITUTE(X13,"(水)",""),"m/d")</f>
        <v>7/8</v>
      </c>
      <c r="D13" s="58" t="str">
        <f t="shared" si="1"/>
        <v>水</v>
      </c>
      <c r="E13" s="58">
        <f t="shared" ref="E13:E14" si="14">C13+1</f>
        <v>46212</v>
      </c>
      <c r="F13" s="58" t="str">
        <f t="shared" si="3"/>
        <v>木</v>
      </c>
      <c r="G13" s="58" t="str">
        <f t="shared" ref="G13:G14" si="15">TEXT(SUBSTITUTE(Y13,"(火)",""),"m/d")</f>
        <v>7/14</v>
      </c>
      <c r="H13" s="58" t="str">
        <f t="shared" si="5"/>
        <v>火</v>
      </c>
      <c r="I13" s="58" t="str">
        <f t="shared" ref="I13:I14" si="16">TEXT(SUBSTITUTE(Z13,"(水)",""),"m/d")</f>
        <v>7/15</v>
      </c>
      <c r="J13" s="58" t="str">
        <f t="shared" si="7"/>
        <v>水</v>
      </c>
      <c r="K13" s="58" t="str">
        <f t="shared" ref="K13:K14" si="17">TEXT(SUBSTITUTE(AA13,"(土)",""),"m/d")</f>
        <v>8/29</v>
      </c>
      <c r="L13" s="59" t="str">
        <f t="shared" si="9"/>
        <v>土</v>
      </c>
      <c r="M13" s="24"/>
      <c r="N13" s="22"/>
      <c r="O13" s="22"/>
      <c r="S13" s="49"/>
      <c r="T13" s="50"/>
      <c r="U13" s="50"/>
      <c r="V13" s="60" t="s">
        <v>60</v>
      </c>
      <c r="W13" s="61" t="s">
        <v>46</v>
      </c>
      <c r="X13" s="61" t="s">
        <v>44</v>
      </c>
      <c r="Y13" s="61" t="s">
        <v>47</v>
      </c>
      <c r="Z13" s="61" t="s">
        <v>48</v>
      </c>
      <c r="AA13" s="61" t="s">
        <v>49</v>
      </c>
      <c r="AB13" s="61"/>
      <c r="AC13" s="60" t="s">
        <v>31</v>
      </c>
      <c r="AD13" s="49"/>
      <c r="AE13" s="120" t="str">
        <f t="shared" si="12"/>
        <v>※IRENES RALLY</v>
      </c>
      <c r="AF13" s="74"/>
      <c r="AG13" s="74"/>
      <c r="AH13" s="49"/>
      <c r="AI13" s="49"/>
      <c r="AJ13" s="74"/>
      <c r="AK13" s="74"/>
      <c r="AL13" s="49"/>
      <c r="AM13" s="74"/>
      <c r="AN13" s="74"/>
      <c r="AO13" s="74"/>
      <c r="AP13" s="49"/>
      <c r="AQ13" s="74"/>
      <c r="AR13" s="74"/>
      <c r="AS13" s="49"/>
      <c r="AT13" s="74"/>
      <c r="AU13" s="74"/>
      <c r="AV13" s="14"/>
      <c r="AW13" s="14"/>
    </row>
    <row r="14" spans="1:49" s="11" customFormat="1" ht="68.25" customHeight="1" x14ac:dyDescent="0.15">
      <c r="A14" s="56" t="str">
        <f t="shared" si="10"/>
        <v>★ADDISON</v>
      </c>
      <c r="B14" s="57" t="str">
        <f t="shared" si="13"/>
        <v>063W</v>
      </c>
      <c r="C14" s="76" t="str">
        <f>TEXT(SUBSTITUTE(X14,"(火)",""),"m/d")</f>
        <v>7/14</v>
      </c>
      <c r="D14" s="76" t="str">
        <f t="shared" si="1"/>
        <v>火</v>
      </c>
      <c r="E14" s="76">
        <f t="shared" si="14"/>
        <v>46218</v>
      </c>
      <c r="F14" s="76" t="str">
        <f t="shared" si="3"/>
        <v>水</v>
      </c>
      <c r="G14" s="58" t="str">
        <f t="shared" si="15"/>
        <v>7/21</v>
      </c>
      <c r="H14" s="58" t="str">
        <f t="shared" si="5"/>
        <v>火</v>
      </c>
      <c r="I14" s="58" t="str">
        <f t="shared" si="16"/>
        <v>7/22</v>
      </c>
      <c r="J14" s="58" t="str">
        <f t="shared" si="7"/>
        <v>水</v>
      </c>
      <c r="K14" s="58" t="str">
        <f t="shared" si="17"/>
        <v>9/5</v>
      </c>
      <c r="L14" s="59" t="str">
        <f t="shared" si="9"/>
        <v>土</v>
      </c>
      <c r="M14" s="22"/>
      <c r="N14" s="22"/>
      <c r="O14" s="22"/>
      <c r="S14" s="49"/>
      <c r="T14" s="50"/>
      <c r="U14" s="50"/>
      <c r="V14" s="62" t="s">
        <v>29</v>
      </c>
      <c r="W14" s="63" t="s">
        <v>50</v>
      </c>
      <c r="X14" s="63" t="s">
        <v>47</v>
      </c>
      <c r="Y14" s="63" t="s">
        <v>51</v>
      </c>
      <c r="Z14" s="63" t="s">
        <v>52</v>
      </c>
      <c r="AA14" s="63" t="s">
        <v>53</v>
      </c>
      <c r="AB14" s="63"/>
      <c r="AC14" s="62" t="s">
        <v>29</v>
      </c>
      <c r="AD14" s="74"/>
      <c r="AE14" s="120" t="str">
        <f t="shared" si="12"/>
        <v>ADDISON</v>
      </c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14"/>
      <c r="AW14" s="14"/>
    </row>
    <row r="15" spans="1:49" s="11" customFormat="1" ht="68.25" customHeight="1" x14ac:dyDescent="0.15">
      <c r="A15" s="52" t="str">
        <f t="shared" si="10"/>
        <v>NYK PAULA</v>
      </c>
      <c r="B15" s="53" t="str">
        <f>W15</f>
        <v>1045W</v>
      </c>
      <c r="C15" s="54" t="str">
        <f>TEXT(SUBSTITUTE(X15,"(水)",""),"m/d")</f>
        <v>7/22</v>
      </c>
      <c r="D15" s="54" t="str">
        <f>TEXT(C15,"aaa")</f>
        <v>水</v>
      </c>
      <c r="E15" s="54">
        <f>C15+1</f>
        <v>46226</v>
      </c>
      <c r="F15" s="54" t="str">
        <f>TEXT(E15,"aaa")</f>
        <v>木</v>
      </c>
      <c r="G15" s="54" t="str">
        <f>TEXT(SUBSTITUTE(Y15,"(火)",""),"m/d")</f>
        <v>7/28</v>
      </c>
      <c r="H15" s="54" t="str">
        <f>TEXT(G15,"aaa")</f>
        <v>火</v>
      </c>
      <c r="I15" s="54" t="str">
        <f>TEXT(SUBSTITUTE(Z15,"(水)",""),"m/d")</f>
        <v>7/29</v>
      </c>
      <c r="J15" s="54" t="str">
        <f>TEXT(I15,"aaa")</f>
        <v>水</v>
      </c>
      <c r="K15" s="54" t="str">
        <f>TEXT(SUBSTITUTE(AA15,"(土)",""),"m/d")</f>
        <v>9/12</v>
      </c>
      <c r="L15" s="55" t="str">
        <f>TEXT(K15,"aaa")</f>
        <v>土</v>
      </c>
      <c r="M15" s="21"/>
      <c r="N15" s="21"/>
      <c r="O15" s="21"/>
      <c r="S15" s="14"/>
      <c r="T15" s="14"/>
      <c r="U15" s="14"/>
      <c r="V15" s="60" t="s">
        <v>37</v>
      </c>
      <c r="W15" s="61" t="s">
        <v>54</v>
      </c>
      <c r="X15" s="61" t="s">
        <v>52</v>
      </c>
      <c r="Y15" s="61" t="s">
        <v>55</v>
      </c>
      <c r="Z15" s="61" t="s">
        <v>56</v>
      </c>
      <c r="AA15" s="61" t="s">
        <v>57</v>
      </c>
      <c r="AB15" s="61"/>
      <c r="AC15" s="60" t="s">
        <v>37</v>
      </c>
      <c r="AD15" s="49"/>
      <c r="AE15" s="120" t="str">
        <f t="shared" si="12"/>
        <v>NYK PAULA</v>
      </c>
      <c r="AF15" s="74"/>
      <c r="AG15" s="74"/>
      <c r="AH15" s="49"/>
      <c r="AI15" s="74"/>
      <c r="AJ15" s="74"/>
      <c r="AK15" s="74"/>
      <c r="AL15" s="49"/>
      <c r="AM15" s="74"/>
      <c r="AN15" s="74"/>
      <c r="AO15" s="74"/>
      <c r="AP15" s="49"/>
      <c r="AQ15" s="74"/>
      <c r="AR15" s="74"/>
      <c r="AS15" s="49"/>
      <c r="AT15" s="74"/>
      <c r="AU15" s="74"/>
      <c r="AV15" s="14"/>
      <c r="AW15" s="14"/>
    </row>
    <row r="16" spans="1:49" s="11" customFormat="1" ht="68.25" customHeight="1" x14ac:dyDescent="0.15">
      <c r="M16" s="18"/>
      <c r="N16" s="18"/>
      <c r="O16" s="18"/>
      <c r="S16" s="14"/>
      <c r="T16" s="14"/>
      <c r="U16" s="14"/>
      <c r="V16" s="60"/>
      <c r="W16" s="61"/>
      <c r="X16" s="61"/>
      <c r="Y16" s="61"/>
      <c r="Z16" s="61"/>
      <c r="AA16" s="61"/>
      <c r="AB16" s="61"/>
      <c r="AC16" s="61"/>
      <c r="AD16" s="49"/>
      <c r="AE16" s="74"/>
      <c r="AF16" s="74"/>
      <c r="AG16" s="74"/>
      <c r="AH16" s="49"/>
      <c r="AI16" s="49"/>
      <c r="AJ16" s="74"/>
      <c r="AK16" s="74"/>
      <c r="AL16" s="49"/>
      <c r="AM16" s="74"/>
      <c r="AN16" s="74"/>
      <c r="AO16" s="74"/>
      <c r="AP16" s="49"/>
      <c r="AQ16" s="74"/>
      <c r="AR16" s="74"/>
      <c r="AS16" s="49"/>
      <c r="AT16" s="74"/>
      <c r="AU16" s="74"/>
      <c r="AV16" s="14"/>
      <c r="AW16" s="14"/>
    </row>
    <row r="17" spans="1:49" s="11" customFormat="1" ht="68.25" customHeight="1" thickBot="1" x14ac:dyDescent="0.2">
      <c r="A17" s="39" t="s">
        <v>30</v>
      </c>
      <c r="M17" s="18"/>
      <c r="N17" s="18"/>
      <c r="O17" s="18"/>
      <c r="S17" s="14"/>
      <c r="T17" s="14"/>
      <c r="U17" s="14"/>
      <c r="V17" s="65"/>
      <c r="W17" s="67"/>
      <c r="X17" s="67"/>
      <c r="Y17" s="67"/>
      <c r="Z17" s="67"/>
      <c r="AA17" s="67"/>
      <c r="AB17" s="67"/>
      <c r="AC17" s="67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14"/>
      <c r="AW17" s="14"/>
    </row>
    <row r="18" spans="1:49" s="11" customFormat="1" ht="54" customHeight="1" thickBot="1" x14ac:dyDescent="0.2">
      <c r="A18" s="15" t="s">
        <v>12</v>
      </c>
      <c r="B18" s="115" t="s">
        <v>13</v>
      </c>
      <c r="C18" s="116"/>
      <c r="D18" s="116"/>
      <c r="E18" s="116"/>
      <c r="F18" s="117"/>
      <c r="G18" s="115" t="s">
        <v>14</v>
      </c>
      <c r="H18" s="116"/>
      <c r="I18" s="116"/>
      <c r="J18" s="116"/>
      <c r="K18" s="116"/>
      <c r="L18" s="117"/>
      <c r="M18" s="13"/>
      <c r="N18" s="14"/>
      <c r="O18" s="14"/>
      <c r="P18" s="18"/>
      <c r="Q18" s="18"/>
      <c r="R18" s="18"/>
      <c r="S18" s="14"/>
      <c r="T18" s="14"/>
      <c r="U18" s="14"/>
      <c r="V18" s="69"/>
      <c r="W18" s="68"/>
      <c r="X18" s="68"/>
      <c r="Y18" s="68"/>
      <c r="Z18" s="68"/>
      <c r="AA18" s="68"/>
      <c r="AB18" s="68"/>
      <c r="AC18" s="68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14"/>
      <c r="AW18" s="14"/>
    </row>
    <row r="19" spans="1:49" s="11" customFormat="1" ht="49.5" customHeight="1" thickTop="1" x14ac:dyDescent="0.15">
      <c r="A19" s="77" t="s">
        <v>28</v>
      </c>
      <c r="B19" s="79" t="s">
        <v>18</v>
      </c>
      <c r="C19" s="80"/>
      <c r="D19" s="80"/>
      <c r="E19" s="80"/>
      <c r="F19" s="81"/>
      <c r="G19" s="27" t="s">
        <v>19</v>
      </c>
      <c r="H19" s="28"/>
      <c r="I19" s="29"/>
      <c r="J19" s="28"/>
      <c r="K19" s="28"/>
      <c r="L19" s="30" t="s">
        <v>20</v>
      </c>
      <c r="M19" s="13"/>
      <c r="N19" s="14"/>
      <c r="O19" s="14"/>
      <c r="P19" s="18"/>
      <c r="Q19" s="18"/>
      <c r="R19" s="18"/>
      <c r="S19" s="14"/>
      <c r="T19" s="14"/>
      <c r="U19" s="14"/>
      <c r="V19" s="73"/>
      <c r="W19" s="72"/>
      <c r="X19" s="72"/>
      <c r="Y19" s="72"/>
      <c r="Z19" s="72"/>
      <c r="AA19" s="72"/>
      <c r="AB19" s="72"/>
      <c r="AC19" s="72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14"/>
      <c r="AW19" s="14"/>
    </row>
    <row r="20" spans="1:49" s="11" customFormat="1" ht="49.5" customHeight="1" x14ac:dyDescent="0.15">
      <c r="A20" s="78"/>
      <c r="B20" s="82"/>
      <c r="C20" s="83"/>
      <c r="D20" s="83"/>
      <c r="E20" s="83"/>
      <c r="F20" s="84"/>
      <c r="G20" s="31" t="s">
        <v>21</v>
      </c>
      <c r="H20" s="32"/>
      <c r="I20" s="33"/>
      <c r="J20" s="32"/>
      <c r="K20" s="32"/>
      <c r="L20" s="34"/>
      <c r="M20" s="13"/>
      <c r="N20" s="14"/>
      <c r="O20" s="14"/>
      <c r="P20" s="18"/>
      <c r="Q20" s="18"/>
      <c r="R20" s="18"/>
      <c r="S20" s="14"/>
      <c r="T20" s="14"/>
      <c r="U20" s="14"/>
      <c r="V20" s="70"/>
      <c r="W20" s="71"/>
      <c r="X20" s="71"/>
      <c r="Y20" s="71"/>
      <c r="Z20" s="71"/>
      <c r="AA20" s="71"/>
      <c r="AB20" s="71"/>
      <c r="AC20" s="71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14"/>
      <c r="AW20" s="14"/>
    </row>
    <row r="21" spans="1:49" s="11" customFormat="1" ht="49.5" customHeight="1" x14ac:dyDescent="0.15">
      <c r="A21" s="85" t="s">
        <v>27</v>
      </c>
      <c r="B21" s="87" t="s">
        <v>22</v>
      </c>
      <c r="C21" s="88"/>
      <c r="D21" s="88"/>
      <c r="E21" s="88"/>
      <c r="F21" s="89"/>
      <c r="G21" s="35" t="s">
        <v>23</v>
      </c>
      <c r="H21" s="36"/>
      <c r="I21" s="37"/>
      <c r="J21" s="36"/>
      <c r="K21" s="36"/>
      <c r="L21" s="38" t="s">
        <v>24</v>
      </c>
      <c r="M21" s="13"/>
      <c r="N21" s="14"/>
      <c r="O21" s="14"/>
      <c r="P21" s="18"/>
      <c r="Q21" s="18"/>
      <c r="R21" s="18"/>
      <c r="S21" s="14"/>
      <c r="T21" s="14"/>
      <c r="U21" s="14"/>
      <c r="V21" s="60"/>
      <c r="W21" s="61"/>
      <c r="X21" s="61"/>
      <c r="Y21" s="61"/>
      <c r="Z21" s="61"/>
      <c r="AA21" s="61"/>
      <c r="AB21" s="61"/>
      <c r="AC21" s="61"/>
      <c r="AD21" s="49"/>
      <c r="AE21" s="74"/>
      <c r="AF21" s="74"/>
      <c r="AG21" s="74"/>
      <c r="AH21" s="49"/>
      <c r="AI21" s="74"/>
      <c r="AJ21" s="74"/>
      <c r="AK21" s="74"/>
      <c r="AL21" s="49"/>
      <c r="AM21" s="74"/>
      <c r="AN21" s="74"/>
      <c r="AO21" s="74"/>
      <c r="AP21" s="49"/>
      <c r="AQ21" s="74"/>
      <c r="AR21" s="74"/>
      <c r="AS21" s="49"/>
      <c r="AT21" s="74"/>
      <c r="AU21" s="74"/>
      <c r="AV21" s="14"/>
      <c r="AW21" s="14"/>
    </row>
    <row r="22" spans="1:49" s="11" customFormat="1" ht="49.5" customHeight="1" x14ac:dyDescent="0.15">
      <c r="A22" s="86"/>
      <c r="B22" s="90"/>
      <c r="C22" s="91"/>
      <c r="D22" s="91"/>
      <c r="E22" s="91"/>
      <c r="F22" s="92"/>
      <c r="G22" s="35" t="s">
        <v>25</v>
      </c>
      <c r="H22" s="40"/>
      <c r="I22" s="41"/>
      <c r="J22" s="40"/>
      <c r="K22" s="40"/>
      <c r="L22" s="38"/>
      <c r="M22" s="13"/>
      <c r="N22" s="14"/>
      <c r="O22" s="14"/>
      <c r="P22" s="18"/>
      <c r="Q22" s="18"/>
      <c r="R22" s="18"/>
      <c r="S22" s="14"/>
      <c r="T22" s="14"/>
      <c r="U22" s="14"/>
      <c r="V22" s="60"/>
      <c r="W22" s="61"/>
      <c r="X22" s="61"/>
      <c r="Y22" s="61"/>
      <c r="Z22" s="61"/>
      <c r="AA22" s="61"/>
      <c r="AB22" s="61"/>
      <c r="AC22" s="61"/>
      <c r="AD22" s="49"/>
      <c r="AE22" s="74"/>
      <c r="AF22" s="74"/>
      <c r="AG22" s="74"/>
      <c r="AH22" s="49"/>
      <c r="AI22" s="49"/>
      <c r="AJ22" s="74"/>
      <c r="AK22" s="74"/>
      <c r="AL22" s="49"/>
      <c r="AM22" s="74"/>
      <c r="AN22" s="74"/>
      <c r="AO22" s="74"/>
      <c r="AP22" s="49"/>
      <c r="AQ22" s="74"/>
      <c r="AR22" s="74"/>
      <c r="AS22" s="49"/>
      <c r="AT22" s="74"/>
      <c r="AU22" s="74"/>
      <c r="AV22" s="14"/>
      <c r="AW22" s="14"/>
    </row>
    <row r="23" spans="1:49" s="11" customFormat="1" ht="40.5" customHeight="1" thickBot="1" x14ac:dyDescent="0.2">
      <c r="A23" s="94"/>
      <c r="B23" s="88"/>
      <c r="C23" s="88"/>
      <c r="D23" s="88"/>
      <c r="E23" s="88"/>
      <c r="F23" s="88"/>
      <c r="G23" s="43"/>
      <c r="H23" s="44"/>
      <c r="I23" s="43"/>
      <c r="J23" s="44"/>
      <c r="K23" s="44"/>
      <c r="L23" s="45"/>
      <c r="M23" s="13"/>
      <c r="N23" s="14"/>
      <c r="O23" s="14"/>
      <c r="P23" s="26"/>
      <c r="Q23" s="26"/>
      <c r="R23" s="26"/>
      <c r="S23" s="14"/>
      <c r="T23" s="14"/>
      <c r="U23" s="14"/>
      <c r="V23" s="65"/>
      <c r="W23" s="67"/>
      <c r="X23" s="67"/>
      <c r="Y23" s="67"/>
      <c r="Z23" s="67"/>
      <c r="AA23" s="67"/>
      <c r="AB23" s="67"/>
      <c r="AC23" s="67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14"/>
      <c r="AW23" s="14"/>
    </row>
    <row r="24" spans="1:49" s="11" customFormat="1" ht="40.5" customHeight="1" x14ac:dyDescent="0.15">
      <c r="A24" s="95"/>
      <c r="B24" s="91"/>
      <c r="C24" s="91"/>
      <c r="D24" s="91"/>
      <c r="E24" s="91"/>
      <c r="F24" s="91"/>
      <c r="G24" s="41"/>
      <c r="H24" s="40"/>
      <c r="I24" s="41"/>
      <c r="J24" s="40"/>
      <c r="K24" s="40"/>
      <c r="L24" s="42"/>
      <c r="M24" s="13"/>
      <c r="N24" s="14"/>
      <c r="O24" s="14"/>
      <c r="P24" s="26"/>
      <c r="Q24" s="26"/>
      <c r="R24" s="26"/>
      <c r="S24" s="14"/>
      <c r="T24" s="14"/>
      <c r="U24" s="14"/>
      <c r="V24" s="60"/>
      <c r="W24" s="64"/>
      <c r="X24" s="64"/>
      <c r="Y24" s="64"/>
      <c r="Z24" s="64"/>
      <c r="AA24" s="64"/>
      <c r="AB24" s="64"/>
      <c r="AC24" s="64"/>
      <c r="AD24" s="49"/>
      <c r="AE24" s="75"/>
      <c r="AF24" s="75"/>
      <c r="AG24" s="75"/>
      <c r="AH24" s="49"/>
      <c r="AI24" s="75"/>
      <c r="AJ24" s="75"/>
      <c r="AK24" s="75"/>
      <c r="AL24" s="49"/>
      <c r="AM24" s="75"/>
      <c r="AN24" s="75"/>
      <c r="AO24" s="75"/>
      <c r="AP24" s="49"/>
      <c r="AQ24" s="75"/>
      <c r="AR24" s="75"/>
      <c r="AS24" s="49"/>
      <c r="AT24" s="75"/>
      <c r="AU24" s="75"/>
      <c r="AV24" s="14"/>
      <c r="AW24" s="14"/>
    </row>
    <row r="25" spans="1:49" s="11" customFormat="1" ht="40.5" customHeight="1" x14ac:dyDescent="0.15">
      <c r="A25" s="95"/>
      <c r="B25" s="91"/>
      <c r="C25" s="91"/>
      <c r="D25" s="91"/>
      <c r="E25" s="91"/>
      <c r="F25" s="91"/>
      <c r="G25" s="41"/>
      <c r="H25" s="40"/>
      <c r="I25" s="41"/>
      <c r="J25" s="40"/>
      <c r="K25" s="40"/>
      <c r="L25" s="42"/>
      <c r="M25" s="13"/>
      <c r="N25" s="14"/>
      <c r="O25" s="14"/>
      <c r="P25" s="26"/>
      <c r="Q25" s="26"/>
      <c r="R25" s="26"/>
      <c r="S25" s="14"/>
      <c r="T25" s="14"/>
      <c r="U25" s="14"/>
      <c r="V25" s="60"/>
      <c r="W25" s="64"/>
      <c r="X25" s="64"/>
      <c r="Y25" s="64"/>
      <c r="Z25" s="64"/>
      <c r="AA25" s="64"/>
      <c r="AB25" s="64"/>
      <c r="AC25" s="64"/>
      <c r="AD25" s="49"/>
      <c r="AE25" s="75"/>
      <c r="AF25" s="75"/>
      <c r="AG25" s="75"/>
      <c r="AH25" s="49"/>
      <c r="AI25" s="49"/>
      <c r="AJ25" s="75"/>
      <c r="AK25" s="75"/>
      <c r="AL25" s="49"/>
      <c r="AM25" s="75"/>
      <c r="AN25" s="75"/>
      <c r="AO25" s="75"/>
      <c r="AP25" s="49"/>
      <c r="AQ25" s="75"/>
      <c r="AR25" s="75"/>
      <c r="AS25" s="49"/>
      <c r="AT25" s="75"/>
      <c r="AU25" s="75"/>
      <c r="AV25" s="14"/>
      <c r="AW25" s="14"/>
    </row>
    <row r="26" spans="1:49" s="11" customFormat="1" ht="40.5" customHeight="1" thickBot="1" x14ac:dyDescent="0.2">
      <c r="A26" s="95"/>
      <c r="B26" s="91"/>
      <c r="C26" s="91"/>
      <c r="D26" s="91"/>
      <c r="E26" s="91"/>
      <c r="F26" s="91"/>
      <c r="G26" s="41"/>
      <c r="H26" s="40"/>
      <c r="I26" s="41"/>
      <c r="J26" s="40"/>
      <c r="K26" s="40"/>
      <c r="L26" s="42"/>
      <c r="M26" s="13"/>
      <c r="N26" s="14"/>
      <c r="O26" s="14"/>
      <c r="P26" s="26"/>
      <c r="Q26" s="26"/>
      <c r="R26" s="26"/>
      <c r="S26" s="14"/>
      <c r="T26" s="14"/>
      <c r="U26" s="14"/>
      <c r="V26" s="65"/>
      <c r="W26" s="66"/>
      <c r="X26" s="66"/>
      <c r="Y26" s="66"/>
      <c r="Z26" s="66"/>
      <c r="AA26" s="66"/>
      <c r="AB26" s="66"/>
      <c r="AC26" s="66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14"/>
      <c r="AW26" s="14"/>
    </row>
    <row r="27" spans="1:49" s="11" customFormat="1" ht="61.5" customHeight="1" x14ac:dyDescent="0.15">
      <c r="M27" s="13"/>
      <c r="N27" s="14"/>
      <c r="O27" s="14"/>
      <c r="P27" s="18"/>
      <c r="Q27" s="18"/>
      <c r="R27" s="18"/>
      <c r="S27" s="14"/>
      <c r="T27" s="14"/>
      <c r="U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s="11" customFormat="1" ht="61.5" customHeight="1" x14ac:dyDescent="0.15">
      <c r="M28" s="13"/>
      <c r="N28" s="14"/>
      <c r="O28" s="14"/>
      <c r="P28" s="18"/>
      <c r="Q28" s="18"/>
      <c r="R28" s="18"/>
      <c r="S28" s="14"/>
      <c r="T28" s="14"/>
      <c r="U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s="11" customFormat="1" ht="61.5" customHeight="1" x14ac:dyDescent="0.15">
      <c r="M29" s="13"/>
      <c r="N29" s="14"/>
      <c r="O29" s="14"/>
      <c r="P29" s="18"/>
      <c r="Q29" s="18"/>
      <c r="R29" s="18"/>
      <c r="S29" s="14"/>
      <c r="T29" s="14"/>
      <c r="U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s="11" customFormat="1" ht="42" customHeight="1" x14ac:dyDescent="0.15">
      <c r="M30" s="13"/>
      <c r="N30" s="14"/>
      <c r="O30" s="14"/>
      <c r="P30" s="18"/>
      <c r="Q30" s="18"/>
      <c r="R30" s="18"/>
      <c r="S30" s="14"/>
      <c r="T30" s="14"/>
      <c r="U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</row>
  </sheetData>
  <mergeCells count="31">
    <mergeCell ref="I9:J9"/>
    <mergeCell ref="K9:L9"/>
    <mergeCell ref="N9:O9"/>
    <mergeCell ref="B18:F18"/>
    <mergeCell ref="G18:L18"/>
    <mergeCell ref="G6:H8"/>
    <mergeCell ref="I6:J8"/>
    <mergeCell ref="K6:L8"/>
    <mergeCell ref="N6:O6"/>
    <mergeCell ref="N7:O7"/>
    <mergeCell ref="A23:A24"/>
    <mergeCell ref="B23:F24"/>
    <mergeCell ref="A25:A26"/>
    <mergeCell ref="B25:F26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A19:A20"/>
    <mergeCell ref="B19:F20"/>
    <mergeCell ref="A21:A22"/>
    <mergeCell ref="B21:F22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2026-06-15T05:44:21Z</cp:lastPrinted>
  <dcterms:created xsi:type="dcterms:W3CDTF">2016-08-29T09:32:41Z</dcterms:created>
  <dcterms:modified xsi:type="dcterms:W3CDTF">2026-06-15T05:44:29Z</dcterms:modified>
</cp:coreProperties>
</file>