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FB49DC16-7807-4369-9A06-FF6034B7DCF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BUSAN!$A$1:$V$82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1" i="2" l="1"/>
  <c r="I71" i="2"/>
  <c r="J71" i="2"/>
  <c r="I72" i="2"/>
  <c r="J72" i="2" s="1"/>
  <c r="I73" i="2"/>
  <c r="J73" i="2" s="1"/>
  <c r="E71" i="2"/>
  <c r="E72" i="2"/>
  <c r="C72" i="2" s="1"/>
  <c r="D72" i="2" s="1"/>
  <c r="E73" i="2"/>
  <c r="C73" i="2" s="1"/>
  <c r="D73" i="2" s="1"/>
  <c r="F73" i="2"/>
  <c r="H71" i="2"/>
  <c r="H72" i="2"/>
  <c r="H73" i="2"/>
  <c r="H64" i="2"/>
  <c r="H65" i="2"/>
  <c r="H66" i="2"/>
  <c r="H67" i="2"/>
  <c r="H69" i="2"/>
  <c r="H70" i="2"/>
  <c r="E61" i="2"/>
  <c r="C61" i="2" s="1"/>
  <c r="D61" i="2" s="1"/>
  <c r="H61" i="2"/>
  <c r="I61" i="2"/>
  <c r="J61" i="2" s="1"/>
  <c r="E62" i="2"/>
  <c r="C62" i="2" s="1"/>
  <c r="D62" i="2" s="1"/>
  <c r="H62" i="2"/>
  <c r="I62" i="2"/>
  <c r="J62" i="2" s="1"/>
  <c r="E63" i="2"/>
  <c r="C63" i="2" s="1"/>
  <c r="D63" i="2" s="1"/>
  <c r="H63" i="2"/>
  <c r="I63" i="2"/>
  <c r="J63" i="2" s="1"/>
  <c r="E64" i="2"/>
  <c r="F64" i="2" s="1"/>
  <c r="I64" i="2"/>
  <c r="J64" i="2" s="1"/>
  <c r="E65" i="2"/>
  <c r="C65" i="2" s="1"/>
  <c r="D65" i="2" s="1"/>
  <c r="I65" i="2"/>
  <c r="J65" i="2" s="1"/>
  <c r="E66" i="2"/>
  <c r="F66" i="2" s="1"/>
  <c r="I66" i="2"/>
  <c r="J66" i="2" s="1"/>
  <c r="E67" i="2"/>
  <c r="F67" i="2" s="1"/>
  <c r="I67" i="2"/>
  <c r="J67" i="2" s="1"/>
  <c r="E69" i="2"/>
  <c r="C69" i="2" s="1"/>
  <c r="D69" i="2" s="1"/>
  <c r="I69" i="2"/>
  <c r="J69" i="2" s="1"/>
  <c r="E70" i="2"/>
  <c r="C70" i="2" s="1"/>
  <c r="D70" i="2" s="1"/>
  <c r="I70" i="2"/>
  <c r="J70" i="2" s="1"/>
  <c r="AF32" i="2"/>
  <c r="I32" i="2"/>
  <c r="J32" i="2" s="1"/>
  <c r="G32" i="2"/>
  <c r="H32" i="2" s="1"/>
  <c r="E32" i="2"/>
  <c r="F32" i="2" s="1"/>
  <c r="C32" i="2"/>
  <c r="D32" i="2" s="1"/>
  <c r="A32" i="2" s="1"/>
  <c r="B32" i="2"/>
  <c r="AF31" i="2"/>
  <c r="I31" i="2"/>
  <c r="J31" i="2" s="1"/>
  <c r="G31" i="2"/>
  <c r="H31" i="2" s="1"/>
  <c r="E31" i="2"/>
  <c r="F31" i="2" s="1"/>
  <c r="C31" i="2"/>
  <c r="D31" i="2" s="1"/>
  <c r="B31" i="2"/>
  <c r="AF30" i="2"/>
  <c r="I30" i="2"/>
  <c r="J30" i="2" s="1"/>
  <c r="G30" i="2"/>
  <c r="H30" i="2" s="1"/>
  <c r="E30" i="2"/>
  <c r="F30" i="2" s="1"/>
  <c r="C30" i="2"/>
  <c r="D30" i="2" s="1"/>
  <c r="A30" i="2" s="1"/>
  <c r="B30" i="2"/>
  <c r="AF29" i="2"/>
  <c r="I29" i="2"/>
  <c r="J29" i="2" s="1"/>
  <c r="G29" i="2"/>
  <c r="H29" i="2" s="1"/>
  <c r="E29" i="2"/>
  <c r="F29" i="2" s="1"/>
  <c r="C29" i="2"/>
  <c r="D29" i="2" s="1"/>
  <c r="B29" i="2"/>
  <c r="AF28" i="2"/>
  <c r="I28" i="2"/>
  <c r="J28" i="2" s="1"/>
  <c r="G28" i="2"/>
  <c r="H28" i="2" s="1"/>
  <c r="E28" i="2"/>
  <c r="F28" i="2" s="1"/>
  <c r="C28" i="2"/>
  <c r="D28" i="2" s="1"/>
  <c r="B28" i="2"/>
  <c r="AF27" i="2"/>
  <c r="I27" i="2"/>
  <c r="J27" i="2" s="1"/>
  <c r="G27" i="2"/>
  <c r="H27" i="2" s="1"/>
  <c r="E27" i="2"/>
  <c r="F27" i="2" s="1"/>
  <c r="C27" i="2"/>
  <c r="D27" i="2" s="1"/>
  <c r="B27" i="2"/>
  <c r="AF26" i="2"/>
  <c r="I26" i="2"/>
  <c r="J26" i="2" s="1"/>
  <c r="G26" i="2"/>
  <c r="H26" i="2" s="1"/>
  <c r="E26" i="2"/>
  <c r="F26" i="2" s="1"/>
  <c r="C26" i="2"/>
  <c r="D26" i="2" s="1"/>
  <c r="B26" i="2"/>
  <c r="AF25" i="2"/>
  <c r="I25" i="2"/>
  <c r="J25" i="2" s="1"/>
  <c r="G25" i="2"/>
  <c r="H25" i="2" s="1"/>
  <c r="E25" i="2"/>
  <c r="F25" i="2" s="1"/>
  <c r="C25" i="2"/>
  <c r="D25" i="2" s="1"/>
  <c r="B25" i="2"/>
  <c r="AF24" i="2"/>
  <c r="I24" i="2"/>
  <c r="J24" i="2" s="1"/>
  <c r="G24" i="2"/>
  <c r="H24" i="2" s="1"/>
  <c r="E24" i="2"/>
  <c r="F24" i="2" s="1"/>
  <c r="C24" i="2"/>
  <c r="D24" i="2" s="1"/>
  <c r="B24" i="2"/>
  <c r="AF23" i="2"/>
  <c r="I23" i="2"/>
  <c r="J23" i="2" s="1"/>
  <c r="G23" i="2"/>
  <c r="H23" i="2" s="1"/>
  <c r="E23" i="2"/>
  <c r="F23" i="2" s="1"/>
  <c r="C23" i="2"/>
  <c r="D23" i="2" s="1"/>
  <c r="B23" i="2"/>
  <c r="AF22" i="2"/>
  <c r="I22" i="2"/>
  <c r="J22" i="2" s="1"/>
  <c r="G22" i="2"/>
  <c r="H22" i="2" s="1"/>
  <c r="E22" i="2"/>
  <c r="F22" i="2" s="1"/>
  <c r="C22" i="2"/>
  <c r="D22" i="2" s="1"/>
  <c r="B22" i="2"/>
  <c r="AF21" i="2"/>
  <c r="I21" i="2"/>
  <c r="J21" i="2" s="1"/>
  <c r="G21" i="2"/>
  <c r="H21" i="2" s="1"/>
  <c r="E21" i="2"/>
  <c r="F21" i="2" s="1"/>
  <c r="C21" i="2"/>
  <c r="D21" i="2" s="1"/>
  <c r="B21" i="2"/>
  <c r="AF20" i="2"/>
  <c r="I20" i="2"/>
  <c r="J20" i="2" s="1"/>
  <c r="G20" i="2"/>
  <c r="H20" i="2" s="1"/>
  <c r="E20" i="2"/>
  <c r="F20" i="2" s="1"/>
  <c r="C20" i="2"/>
  <c r="D20" i="2" s="1"/>
  <c r="B20" i="2"/>
  <c r="AF19" i="2"/>
  <c r="I19" i="2"/>
  <c r="J19" i="2" s="1"/>
  <c r="G19" i="2"/>
  <c r="H19" i="2" s="1"/>
  <c r="E19" i="2"/>
  <c r="F19" i="2" s="1"/>
  <c r="C19" i="2"/>
  <c r="D19" i="2" s="1"/>
  <c r="B19" i="2"/>
  <c r="AF18" i="2"/>
  <c r="I18" i="2"/>
  <c r="J18" i="2" s="1"/>
  <c r="G18" i="2"/>
  <c r="H18" i="2" s="1"/>
  <c r="E18" i="2"/>
  <c r="F18" i="2" s="1"/>
  <c r="C18" i="2"/>
  <c r="D18" i="2" s="1"/>
  <c r="B18" i="2"/>
  <c r="AF17" i="2"/>
  <c r="I17" i="2"/>
  <c r="J17" i="2" s="1"/>
  <c r="G17" i="2"/>
  <c r="H17" i="2" s="1"/>
  <c r="E17" i="2"/>
  <c r="F17" i="2" s="1"/>
  <c r="C17" i="2"/>
  <c r="D17" i="2" s="1"/>
  <c r="B17" i="2"/>
  <c r="AF16" i="2"/>
  <c r="I16" i="2"/>
  <c r="J16" i="2" s="1"/>
  <c r="G16" i="2"/>
  <c r="H16" i="2" s="1"/>
  <c r="E16" i="2"/>
  <c r="F16" i="2" s="1"/>
  <c r="C16" i="2"/>
  <c r="D16" i="2" s="1"/>
  <c r="B16" i="2"/>
  <c r="AF15" i="2"/>
  <c r="I15" i="2"/>
  <c r="J15" i="2" s="1"/>
  <c r="G15" i="2"/>
  <c r="H15" i="2" s="1"/>
  <c r="E15" i="2"/>
  <c r="F15" i="2" s="1"/>
  <c r="C15" i="2"/>
  <c r="D15" i="2" s="1"/>
  <c r="B15" i="2"/>
  <c r="AF14" i="2"/>
  <c r="I14" i="2"/>
  <c r="J14" i="2" s="1"/>
  <c r="G14" i="2"/>
  <c r="H14" i="2" s="1"/>
  <c r="E14" i="2"/>
  <c r="F14" i="2" s="1"/>
  <c r="D14" i="2"/>
  <c r="A14" i="2" s="1"/>
  <c r="C14" i="2"/>
  <c r="B14" i="2"/>
  <c r="AF13" i="2"/>
  <c r="I13" i="2"/>
  <c r="J13" i="2" s="1"/>
  <c r="G13" i="2"/>
  <c r="H13" i="2" s="1"/>
  <c r="E13" i="2"/>
  <c r="F13" i="2" s="1"/>
  <c r="C13" i="2"/>
  <c r="D13" i="2" s="1"/>
  <c r="B13" i="2"/>
  <c r="AF12" i="2"/>
  <c r="I12" i="2"/>
  <c r="J12" i="2" s="1"/>
  <c r="G12" i="2"/>
  <c r="H12" i="2" s="1"/>
  <c r="E12" i="2"/>
  <c r="F12" i="2" s="1"/>
  <c r="C12" i="2"/>
  <c r="D12" i="2" s="1"/>
  <c r="B12" i="2"/>
  <c r="AF11" i="2"/>
  <c r="I11" i="2"/>
  <c r="J11" i="2" s="1"/>
  <c r="G11" i="2"/>
  <c r="H11" i="2" s="1"/>
  <c r="E11" i="2"/>
  <c r="F11" i="2" s="1"/>
  <c r="C11" i="2"/>
  <c r="D11" i="2" s="1"/>
  <c r="B11" i="2"/>
  <c r="AF10" i="2"/>
  <c r="I10" i="2"/>
  <c r="J10" i="2" s="1"/>
  <c r="G10" i="2"/>
  <c r="H10" i="2" s="1"/>
  <c r="E10" i="2"/>
  <c r="F10" i="2" s="1"/>
  <c r="C10" i="2"/>
  <c r="D10" i="2" s="1"/>
  <c r="B10" i="2"/>
  <c r="AF9" i="2"/>
  <c r="I9" i="2"/>
  <c r="J9" i="2" s="1"/>
  <c r="G9" i="2"/>
  <c r="H9" i="2" s="1"/>
  <c r="E9" i="2"/>
  <c r="F9" i="2" s="1"/>
  <c r="C9" i="2"/>
  <c r="D9" i="2" s="1"/>
  <c r="B9" i="2"/>
  <c r="I60" i="2"/>
  <c r="J60" i="2" s="1"/>
  <c r="H60" i="2"/>
  <c r="E60" i="2"/>
  <c r="F60" i="2" s="1"/>
  <c r="I59" i="2"/>
  <c r="J59" i="2" s="1"/>
  <c r="H59" i="2"/>
  <c r="E59" i="2"/>
  <c r="C59" i="2" s="1"/>
  <c r="D59" i="2" s="1"/>
  <c r="I58" i="2"/>
  <c r="J58" i="2" s="1"/>
  <c r="H58" i="2"/>
  <c r="E58" i="2"/>
  <c r="F58" i="2" s="1"/>
  <c r="I57" i="2"/>
  <c r="J57" i="2" s="1"/>
  <c r="H57" i="2"/>
  <c r="E57" i="2"/>
  <c r="F57" i="2" s="1"/>
  <c r="I56" i="2"/>
  <c r="J56" i="2" s="1"/>
  <c r="H56" i="2"/>
  <c r="E56" i="2"/>
  <c r="F56" i="2" s="1"/>
  <c r="C56" i="2"/>
  <c r="D56" i="2" s="1"/>
  <c r="I55" i="2"/>
  <c r="J55" i="2" s="1"/>
  <c r="H55" i="2"/>
  <c r="E55" i="2"/>
  <c r="C55" i="2" s="1"/>
  <c r="D55" i="2" s="1"/>
  <c r="I54" i="2"/>
  <c r="J54" i="2" s="1"/>
  <c r="H54" i="2"/>
  <c r="E54" i="2"/>
  <c r="C54" i="2" s="1"/>
  <c r="D54" i="2" s="1"/>
  <c r="I53" i="2"/>
  <c r="J53" i="2" s="1"/>
  <c r="H53" i="2"/>
  <c r="E53" i="2"/>
  <c r="C53" i="2" s="1"/>
  <c r="D53" i="2" s="1"/>
  <c r="I52" i="2"/>
  <c r="J52" i="2" s="1"/>
  <c r="H52" i="2"/>
  <c r="E52" i="2"/>
  <c r="F52" i="2" s="1"/>
  <c r="I51" i="2"/>
  <c r="J51" i="2" s="1"/>
  <c r="H51" i="2"/>
  <c r="E51" i="2"/>
  <c r="F51" i="2" s="1"/>
  <c r="I50" i="2"/>
  <c r="J50" i="2" s="1"/>
  <c r="H50" i="2"/>
  <c r="E50" i="2"/>
  <c r="F50" i="2" s="1"/>
  <c r="Q43" i="2"/>
  <c r="D71" i="2" l="1"/>
  <c r="F71" i="2"/>
  <c r="F72" i="2"/>
  <c r="F69" i="2"/>
  <c r="C52" i="2"/>
  <c r="D52" i="2" s="1"/>
  <c r="A21" i="2"/>
  <c r="A25" i="2"/>
  <c r="F53" i="2"/>
  <c r="C57" i="2"/>
  <c r="D57" i="2" s="1"/>
  <c r="A9" i="2"/>
  <c r="A11" i="2"/>
  <c r="A13" i="2"/>
  <c r="C58" i="2"/>
  <c r="D58" i="2" s="1"/>
  <c r="A19" i="2"/>
  <c r="A31" i="2"/>
  <c r="A16" i="2"/>
  <c r="A18" i="2"/>
  <c r="F70" i="2"/>
  <c r="A20" i="2"/>
  <c r="A24" i="2"/>
  <c r="A26" i="2"/>
  <c r="C66" i="2"/>
  <c r="D66" i="2" s="1"/>
  <c r="F62" i="2"/>
  <c r="C64" i="2"/>
  <c r="D64" i="2" s="1"/>
  <c r="F65" i="2"/>
  <c r="F63" i="2"/>
  <c r="F61" i="2"/>
  <c r="A28" i="2"/>
  <c r="A23" i="2"/>
  <c r="A27" i="2"/>
  <c r="A22" i="2"/>
  <c r="A29" i="2"/>
  <c r="A15" i="2"/>
  <c r="A12" i="2"/>
  <c r="A17" i="2"/>
  <c r="A10" i="2"/>
  <c r="C60" i="2"/>
  <c r="D60" i="2" s="1"/>
  <c r="C51" i="2"/>
  <c r="D51" i="2" s="1"/>
  <c r="F55" i="2"/>
  <c r="F59" i="2"/>
  <c r="F54" i="2"/>
  <c r="C50" i="2"/>
  <c r="D50" i="2" s="1"/>
</calcChain>
</file>

<file path=xl/sharedStrings.xml><?xml version="1.0" encoding="utf-8"?>
<sst xmlns="http://schemas.openxmlformats.org/spreadsheetml/2006/main" count="229" uniqueCount="99">
  <si>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</si>
  <si>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</si>
  <si>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</si>
  <si>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</si>
  <si>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</si>
  <si>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</si>
  <si>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</si>
  <si>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</si>
  <si>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</si>
  <si>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</si>
  <si>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</si>
  <si>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</si>
  <si>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</si>
  <si>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</si>
  <si>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</si>
  <si>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</si>
  <si>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</si>
  <si>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</si>
  <si>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</si>
  <si>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</si>
  <si>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</si>
  <si>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</si>
  <si>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</si>
  <si>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</si>
  <si>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</si>
  <si>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</si>
  <si>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</si>
  <si>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</si>
  <si>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</si>
  <si>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</si>
  <si>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</si>
  <si>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</si>
  <si>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</si>
  <si>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</si>
  <si>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</si>
  <si>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</si>
  <si>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PACIFIC MONACO</t>
  </si>
  <si>
    <t>PANSTAR MIRACLE</t>
  </si>
  <si>
    <t>HONOR OCEAN</t>
  </si>
  <si>
    <t>HONOR GLORY</t>
  </si>
  <si>
    <t>2619W</t>
  </si>
  <si>
    <t>2621W</t>
  </si>
  <si>
    <t>金</t>
  </si>
  <si>
    <t>CK</t>
  </si>
  <si>
    <t>月</t>
  </si>
  <si>
    <t>SK</t>
  </si>
  <si>
    <t>水</t>
  </si>
  <si>
    <t>DJ</t>
  </si>
  <si>
    <t>旧</t>
    <rPh sb="0" eb="1">
      <t>キュウ</t>
    </rPh>
    <phoneticPr fontId="1"/>
  </si>
  <si>
    <t>最終</t>
    <rPh sb="0" eb="2">
      <t>サイシュウ</t>
    </rPh>
    <phoneticPr fontId="1"/>
  </si>
  <si>
    <t>2622W</t>
  </si>
  <si>
    <t>1058W</t>
  </si>
  <si>
    <t>1059W</t>
  </si>
  <si>
    <t>2624W</t>
  </si>
  <si>
    <t>1061W</t>
  </si>
  <si>
    <t>2625W</t>
  </si>
  <si>
    <t>1062W</t>
  </si>
  <si>
    <t>6068W</t>
  </si>
  <si>
    <t>6069W</t>
  </si>
  <si>
    <t>6070W</t>
  </si>
  <si>
    <t>6071W</t>
  </si>
  <si>
    <t>6072W</t>
  </si>
  <si>
    <t>6073W</t>
  </si>
  <si>
    <t>6074W</t>
  </si>
  <si>
    <t>6075W</t>
  </si>
  <si>
    <t>6076W</t>
  </si>
  <si>
    <t>6077W</t>
  </si>
  <si>
    <t>6078W</t>
  </si>
  <si>
    <t>*1貨物はカット前日までに搬入をお願いします。(消防法貨物はカット当日外貨搬入)</t>
    <phoneticPr fontId="1"/>
  </si>
  <si>
    <t>2626W</t>
  </si>
  <si>
    <t>1064W</t>
  </si>
  <si>
    <t>2627W</t>
  </si>
  <si>
    <t>1065W</t>
  </si>
  <si>
    <t>2628W</t>
  </si>
  <si>
    <t>1067W</t>
  </si>
  <si>
    <t>2629W</t>
  </si>
  <si>
    <t>1068W</t>
  </si>
  <si>
    <t>2630W</t>
  </si>
  <si>
    <t>2620W</t>
  </si>
  <si>
    <t>6079W</t>
  </si>
  <si>
    <t>6080W</t>
  </si>
  <si>
    <t>6081W</t>
  </si>
  <si>
    <t>6082W</t>
  </si>
  <si>
    <t>6083W</t>
  </si>
  <si>
    <t>6084W</t>
  </si>
  <si>
    <t>6085W</t>
  </si>
  <si>
    <t>6087W</t>
  </si>
  <si>
    <t>6088W</t>
  </si>
  <si>
    <t>合計</t>
  </si>
  <si>
    <t>平均</t>
    <phoneticPr fontId="1"/>
  </si>
  <si>
    <t>累計</t>
    <phoneticPr fontId="1"/>
  </si>
  <si>
    <t>個数</t>
    <phoneticPr fontId="1"/>
  </si>
  <si>
    <t>NO SERVICE</t>
    <phoneticPr fontId="1"/>
  </si>
  <si>
    <t>6089W</t>
  </si>
  <si>
    <t>6090W</t>
  </si>
  <si>
    <t>6091W</t>
  </si>
  <si>
    <t>7/16 AM</t>
    <phoneticPr fontId="1"/>
  </si>
  <si>
    <t>木</t>
    <phoneticPr fontId="1"/>
  </si>
  <si>
    <t>★PANSTAR MIRACLE*1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</si>
</sst>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  <font>
      <b/>
      <sz val="26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69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176" fontId="13" fillId="0" borderId="22" xfId="1" applyNumberFormat="1" applyFont="1" applyFill="1" applyBorder="1" applyAlignment="1" applyProtection="1">
      <alignment horizontal="left" vertical="center" shrinkToFit="1"/>
      <protection locked="0"/>
    </xf>
    <xf numFmtId="176" fontId="13" fillId="0" borderId="12" xfId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11" xfId="1" applyNumberFormat="1" applyFont="1" applyFill="1" applyBorder="1" applyAlignment="1" applyProtection="1">
      <alignment horizontal="left" vertical="center" shrinkToFit="1"/>
      <protection locked="0"/>
    </xf>
    <xf numFmtId="176" fontId="13" fillId="0" borderId="12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2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/>
      <protection locked="0"/>
    </xf>
    <xf numFmtId="0" fontId="50" fillId="0" borderId="0" xfId="1" applyFont="1" applyFill="1" applyAlignment="1">
      <alignment vertical="center"/>
    </xf>
    <xf numFmtId="181" fontId="3" fillId="0" borderId="20" xfId="19" applyFont="1" applyBorder="1" applyAlignment="1">
      <alignment vertical="center"/>
    </xf>
    <xf numFmtId="181" fontId="3" fillId="0" borderId="25" xfId="19" applyFont="1" applyBorder="1" applyAlignment="1">
      <alignment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0" fontId="3" fillId="4" borderId="25" xfId="21" applyFont="1" applyFill="1" applyBorder="1" applyAlignment="1">
      <alignment horizontal="left" vertical="center" wrapText="1"/>
    </xf>
    <xf numFmtId="181" fontId="3" fillId="4" borderId="10" xfId="19" applyFont="1" applyFill="1" applyBorder="1" applyAlignment="1">
      <alignment vertical="center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0" fontId="16" fillId="2" borderId="13" xfId="1" applyNumberFormat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41" fillId="0" borderId="0" xfId="1" applyFont="1" applyBorder="1" applyAlignment="1">
      <alignment horizontal="center" vertical="center" wrapText="1"/>
    </xf>
    <xf numFmtId="0" fontId="41" fillId="0" borderId="5" xfId="1" applyFont="1" applyBorder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181" fontId="3" fillId="4" borderId="20" xfId="19" applyFont="1" applyFill="1" applyBorder="1" applyAlignment="1">
      <alignment vertical="center"/>
    </xf>
    <xf numFmtId="176" fontId="13" fillId="0" borderId="0" xfId="1" applyNumberFormat="1" applyFont="1" applyFill="1" applyBorder="1" applyAlignment="1" applyProtection="1">
      <alignment horizontal="left" vertical="center" shrinkToFit="1"/>
      <protection locked="0"/>
    </xf>
    <xf numFmtId="181" fontId="3" fillId="0" borderId="0" xfId="19" applyFont="1" applyBorder="1" applyAlignment="1">
      <alignment vertical="center"/>
    </xf>
    <xf numFmtId="181" fontId="3" fillId="0" borderId="0" xfId="19" applyFont="1" applyBorder="1" applyAlignment="1">
      <alignment horizontal="center" vertical="center"/>
    </xf>
    <xf numFmtId="176" fontId="3" fillId="0" borderId="0" xfId="19" applyNumberFormat="1" applyFont="1" applyBorder="1" applyAlignment="1">
      <alignment horizontal="center" vertical="center"/>
    </xf>
    <xf numFmtId="0" fontId="3" fillId="0" borderId="0" xfId="21" applyFont="1" applyBorder="1" applyAlignment="1">
      <alignment horizontal="center" vertical="center"/>
    </xf>
    <xf numFmtId="181" fontId="3" fillId="4" borderId="0" xfId="19" applyFont="1" applyFill="1" applyBorder="1" applyAlignment="1">
      <alignment vertical="center"/>
    </xf>
    <xf numFmtId="181" fontId="3" fillId="4" borderId="0" xfId="19" applyFont="1" applyFill="1" applyBorder="1" applyAlignment="1">
      <alignment horizontal="center" vertical="center"/>
    </xf>
    <xf numFmtId="176" fontId="3" fillId="4" borderId="0" xfId="19" applyNumberFormat="1" applyFont="1" applyFill="1" applyBorder="1" applyAlignment="1">
      <alignment horizontal="center" vertical="center"/>
    </xf>
    <xf numFmtId="0" fontId="3" fillId="4" borderId="0" xfId="21" applyFont="1" applyFill="1" applyBorder="1" applyAlignment="1">
      <alignment horizontal="center" vertical="center"/>
    </xf>
    <xf numFmtId="49" fontId="13" fillId="5" borderId="10" xfId="1" applyNumberFormat="1" applyFont="1" applyFill="1" applyBorder="1" applyAlignment="1" applyProtection="1">
      <alignment horizontal="center" vertical="center"/>
      <protection locked="0"/>
    </xf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176" fontId="13" fillId="5" borderId="10" xfId="1" applyNumberFormat="1" applyFont="1" applyFill="1" applyBorder="1" applyAlignment="1" applyProtection="1">
      <alignment horizontal="center" vertical="center"/>
      <protection locked="0"/>
    </xf>
    <xf numFmtId="176" fontId="13" fillId="5" borderId="10" xfId="1" applyNumberFormat="1" applyFont="1" applyFill="1" applyBorder="1" applyAlignment="1" applyProtection="1">
      <alignment horizontal="center" vertical="center" shrinkToFit="1"/>
      <protection locked="0"/>
    </xf>
    <xf numFmtId="176" fontId="13" fillId="5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0" fontId="3" fillId="0" borderId="25" xfId="21" applyFont="1" applyBorder="1" applyAlignment="1">
      <alignment horizontal="center" vertical="center" wrapText="1"/>
    </xf>
    <xf numFmtId="176" fontId="3" fillId="0" borderId="10" xfId="19" applyNumberFormat="1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181" fontId="3" fillId="0" borderId="10" xfId="19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 wrapText="1"/>
    </xf>
    <xf numFmtId="176" fontId="3" fillId="4" borderId="10" xfId="19" applyNumberFormat="1" applyFont="1" applyFill="1" applyBorder="1" applyAlignment="1">
      <alignment horizontal="center" vertical="center"/>
    </xf>
    <xf numFmtId="0" fontId="3" fillId="4" borderId="10" xfId="21" applyFont="1" applyFill="1" applyBorder="1" applyAlignment="1">
      <alignment horizontal="center" vertical="center"/>
    </xf>
    <xf numFmtId="181" fontId="3" fillId="4" borderId="10" xfId="19" applyFont="1" applyFill="1" applyBorder="1" applyAlignment="1">
      <alignment vertical="center"/>
    </xf>
    <xf numFmtId="181" fontId="3" fillId="4" borderId="10" xfId="19" applyFont="1" applyFill="1" applyBorder="1" applyAlignment="1">
      <alignment horizontal="center" vertical="center"/>
    </xf>
    <xf numFmtId="180" fontId="13" fillId="5" borderId="14" xfId="1" applyNumberFormat="1" applyFont="1" applyFill="1" applyBorder="1" applyAlignment="1" applyProtection="1">
      <alignment horizontal="left" vertical="center"/>
      <protection locked="0"/>
    </xf>
    <xf numFmtId="49" fontId="13" fillId="5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1" fontId="3" fillId="0" borderId="25" xfId="19" applyFont="1" applyBorder="1" applyAlignment="1">
      <alignment vertical="center"/>
    </xf>
    <xf numFmtId="181" fontId="3" fillId="0" borderId="25" xfId="19" applyFont="1" applyBorder="1" applyAlignment="1">
      <alignment horizontal="center" vertical="center"/>
    </xf>
    <xf numFmtId="176" fontId="3" fillId="0" borderId="25" xfId="19" applyNumberFormat="1" applyFont="1" applyBorder="1" applyAlignment="1">
      <alignment horizontal="center" vertical="center"/>
    </xf>
    <xf numFmtId="0" fontId="3" fillId="0" borderId="25" xfId="21" applyFont="1" applyBorder="1" applyAlignment="1">
      <alignment horizontal="center" vertical="center"/>
    </xf>
    <xf numFmtId="0" fontId="3" fillId="0" borderId="25" xfId="21" applyFont="1" applyBorder="1" applyAlignment="1">
      <alignment horizontal="center" vertical="center" wrapText="1"/>
    </xf>
    <xf numFmtId="176" fontId="3" fillId="0" borderId="10" xfId="19" applyNumberFormat="1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181" fontId="3" fillId="0" borderId="10" xfId="19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 wrapText="1"/>
    </xf>
    <xf numFmtId="0" fontId="3" fillId="4" borderId="25" xfId="21" applyFont="1" applyFill="1" applyBorder="1" applyAlignment="1">
      <alignment horizontal="left" vertical="center" wrapText="1"/>
    </xf>
    <xf numFmtId="0" fontId="3" fillId="4" borderId="25" xfId="21" applyFont="1" applyFill="1" applyBorder="1" applyAlignment="1">
      <alignment horizontal="center" vertical="center" wrapText="1"/>
    </xf>
    <xf numFmtId="176" fontId="3" fillId="4" borderId="10" xfId="19" applyNumberFormat="1" applyFont="1" applyFill="1" applyBorder="1" applyAlignment="1">
      <alignment horizontal="center" vertical="center"/>
    </xf>
    <xf numFmtId="0" fontId="3" fillId="4" borderId="10" xfId="21" applyFont="1" applyFill="1" applyBorder="1" applyAlignment="1">
      <alignment horizontal="center" vertical="center"/>
    </xf>
    <xf numFmtId="181" fontId="3" fillId="4" borderId="10" xfId="19" applyFont="1" applyFill="1" applyBorder="1" applyAlignment="1">
      <alignment vertical="center"/>
    </xf>
    <xf numFmtId="181" fontId="3" fillId="4" borderId="10" xfId="19" applyFont="1" applyFill="1" applyBorder="1" applyAlignment="1">
      <alignment horizontal="center" vertical="center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929717</xdr:colOff>
      <xdr:row>1</xdr:row>
      <xdr:rowOff>138440</xdr:rowOff>
    </xdr:from>
    <xdr:to>
      <xdr:col>21</xdr:col>
      <xdr:colOff>387980</xdr:colOff>
      <xdr:row>11</xdr:row>
      <xdr:rowOff>333374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75592" y="995690"/>
          <a:ext cx="4292201" cy="445737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12</xdr:row>
      <xdr:rowOff>95250</xdr:rowOff>
    </xdr:from>
    <xdr:to>
      <xdr:col>21</xdr:col>
      <xdr:colOff>396153</xdr:colOff>
      <xdr:row>32</xdr:row>
      <xdr:rowOff>383164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5715000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18</xdr:col>
      <xdr:colOff>199697</xdr:colOff>
      <xdr:row>41</xdr:row>
      <xdr:rowOff>595313</xdr:rowOff>
    </xdr:from>
    <xdr:to>
      <xdr:col>21</xdr:col>
      <xdr:colOff>404812</xdr:colOff>
      <xdr:row>48</xdr:row>
      <xdr:rowOff>333374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88635" y="21216938"/>
          <a:ext cx="3395990" cy="3333749"/>
        </a:xfrm>
        <a:prstGeom prst="rect">
          <a:avLst/>
        </a:prstGeom>
      </xdr:spPr>
    </xdr:pic>
    <xdr:clientData/>
  </xdr:twoCellAnchor>
  <xdr:twoCellAnchor editAs="absolute">
    <xdr:from>
      <xdr:col>15</xdr:col>
      <xdr:colOff>176786</xdr:colOff>
      <xdr:row>50</xdr:row>
      <xdr:rowOff>75766</xdr:rowOff>
    </xdr:from>
    <xdr:to>
      <xdr:col>21</xdr:col>
      <xdr:colOff>125554</xdr:colOff>
      <xdr:row>71</xdr:row>
      <xdr:rowOff>361517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1322286" y="25245579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15</xdr:col>
      <xdr:colOff>200022</xdr:colOff>
      <xdr:row>43</xdr:row>
      <xdr:rowOff>166690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1345522" y="22788565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10</xdr:col>
      <xdr:colOff>1305354</xdr:colOff>
      <xdr:row>33</xdr:row>
      <xdr:rowOff>491403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783354" y="16612466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14</xdr:col>
      <xdr:colOff>1450397</xdr:colOff>
      <xdr:row>33</xdr:row>
      <xdr:rowOff>294408</xdr:rowOff>
    </xdr:from>
    <xdr:to>
      <xdr:col>20</xdr:col>
      <xdr:colOff>866061</xdr:colOff>
      <xdr:row>37</xdr:row>
      <xdr:rowOff>565667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2835" y="16415471"/>
          <a:ext cx="7940539" cy="2271509"/>
        </a:xfrm>
        <a:prstGeom prst="rect">
          <a:avLst/>
        </a:prstGeom>
      </xdr:spPr>
    </xdr:pic>
    <xdr:clientData/>
  </xdr:twoCellAnchor>
  <xdr:twoCellAnchor editAs="oneCell">
    <xdr:from>
      <xdr:col>14</xdr:col>
      <xdr:colOff>872402</xdr:colOff>
      <xdr:row>72</xdr:row>
      <xdr:rowOff>180973</xdr:rowOff>
    </xdr:from>
    <xdr:to>
      <xdr:col>20</xdr:col>
      <xdr:colOff>534553</xdr:colOff>
      <xdr:row>76</xdr:row>
      <xdr:rowOff>367808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74840" y="35828286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G80"/>
  <sheetViews>
    <sheetView tabSelected="1" view="pageBreakPreview" zoomScale="40" zoomScaleNormal="50" zoomScaleSheetLayoutView="40" zoomScalePageLayoutView="40" workbookViewId="0">
      <selection activeCell="W1" sqref="W1:AH1048576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  <col min="23" max="33" width="9" hidden="1" customWidth="1"/>
    <col min="34" max="34" width="0" hidden="1" customWidth="1"/>
  </cols>
  <sheetData>
    <row r="1" spans="1:3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95" t="s">
        <v>21</v>
      </c>
      <c r="N1" s="95"/>
      <c r="O1" s="95"/>
      <c r="P1" s="95"/>
      <c r="Q1" s="95"/>
      <c r="R1" s="95"/>
      <c r="S1" s="19"/>
      <c r="T1" s="19"/>
      <c r="U1" s="18"/>
    </row>
    <row r="2" spans="1:3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46177</v>
      </c>
      <c r="R2" s="26" t="s">
        <v>26</v>
      </c>
      <c r="S2" s="25"/>
    </row>
    <row r="3" spans="1:3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32" s="4" customFormat="1" ht="37.5" customHeight="1">
      <c r="A4" s="88" t="s">
        <v>9</v>
      </c>
      <c r="B4" s="91" t="s">
        <v>6</v>
      </c>
      <c r="C4" s="91" t="s">
        <v>5</v>
      </c>
      <c r="D4" s="91"/>
      <c r="E4" s="91" t="s">
        <v>10</v>
      </c>
      <c r="F4" s="91"/>
      <c r="G4" s="91" t="s">
        <v>4</v>
      </c>
      <c r="H4" s="91"/>
      <c r="I4" s="91" t="s">
        <v>10</v>
      </c>
      <c r="J4" s="96"/>
      <c r="L4" s="6"/>
      <c r="M4" s="6"/>
      <c r="N4" s="6"/>
      <c r="O4" s="6"/>
    </row>
    <row r="5" spans="1:32" s="4" customFormat="1" ht="37.5" customHeight="1">
      <c r="A5" s="89"/>
      <c r="B5" s="92"/>
      <c r="C5" s="94" t="s">
        <v>3</v>
      </c>
      <c r="D5" s="94"/>
      <c r="E5" s="94" t="s">
        <v>3</v>
      </c>
      <c r="F5" s="94"/>
      <c r="G5" s="94" t="s">
        <v>3</v>
      </c>
      <c r="H5" s="94"/>
      <c r="I5" s="97" t="s">
        <v>11</v>
      </c>
      <c r="J5" s="98"/>
      <c r="L5" s="6"/>
      <c r="M5" s="6"/>
      <c r="N5" s="6"/>
      <c r="O5" s="6"/>
    </row>
    <row r="6" spans="1:32" s="4" customFormat="1" ht="6.75" customHeight="1">
      <c r="A6" s="89"/>
      <c r="B6" s="92"/>
      <c r="C6" s="94"/>
      <c r="D6" s="94"/>
      <c r="E6" s="94"/>
      <c r="F6" s="94"/>
      <c r="G6" s="94"/>
      <c r="H6" s="94"/>
      <c r="I6" s="97"/>
      <c r="J6" s="98"/>
      <c r="L6" s="6"/>
      <c r="M6" s="6"/>
      <c r="N6" s="6"/>
      <c r="O6" s="6"/>
    </row>
    <row r="7" spans="1:32" s="4" customFormat="1" ht="5.25" hidden="1" customHeight="1">
      <c r="A7" s="89"/>
      <c r="B7" s="92"/>
      <c r="C7" s="94"/>
      <c r="D7" s="94"/>
      <c r="E7" s="94"/>
      <c r="F7" s="94"/>
      <c r="G7" s="94"/>
      <c r="H7" s="94"/>
      <c r="I7" s="97"/>
      <c r="J7" s="98"/>
      <c r="L7" s="6"/>
      <c r="M7" s="6"/>
      <c r="N7" s="6"/>
      <c r="O7" s="6"/>
    </row>
    <row r="8" spans="1:32" s="5" customFormat="1" ht="37.5" customHeight="1">
      <c r="A8" s="90"/>
      <c r="B8" s="93"/>
      <c r="C8" s="68"/>
      <c r="D8" s="68"/>
      <c r="E8" s="68"/>
      <c r="F8" s="68"/>
      <c r="G8" s="101" t="s">
        <v>12</v>
      </c>
      <c r="H8" s="101"/>
      <c r="I8" s="102" t="s">
        <v>18</v>
      </c>
      <c r="J8" s="103"/>
      <c r="L8" s="6"/>
      <c r="M8" s="6"/>
      <c r="N8" s="6"/>
      <c r="O8" s="6"/>
      <c r="AE8" s="5" t="s">
        <v>48</v>
      </c>
      <c r="AF8" s="5" t="s">
        <v>49</v>
      </c>
    </row>
    <row r="9" spans="1:32" s="23" customFormat="1" ht="39" customHeight="1">
      <c r="A9" s="76" t="str">
        <f t="shared" ref="A9" si="0">IF(D9="木",AF9,"★"&amp;AF9)</f>
        <v>HONOR GLORY</v>
      </c>
      <c r="B9" s="75" t="str">
        <f t="shared" ref="B9:B32" si="1">X9</f>
        <v>2619W</v>
      </c>
      <c r="C9" s="75">
        <f t="shared" ref="C9:C32" si="2">Y9</f>
        <v>46177</v>
      </c>
      <c r="D9" s="79" t="str">
        <f t="shared" ref="D9:D32" si="3">TEXT(C9,"aaa")</f>
        <v>木</v>
      </c>
      <c r="E9" s="75">
        <f t="shared" ref="E9:E32" si="4">Z9</f>
        <v>46181</v>
      </c>
      <c r="F9" s="79" t="str">
        <f t="shared" ref="F9:F32" si="5">TEXT(E9,"aaa")</f>
        <v>月</v>
      </c>
      <c r="G9" s="80">
        <f t="shared" ref="G9:G32" si="6">AA9</f>
        <v>46181</v>
      </c>
      <c r="H9" s="79" t="str">
        <f t="shared" ref="H9:H32" si="7">TEXT(G9,"aaa")</f>
        <v>月</v>
      </c>
      <c r="I9" s="77">
        <f t="shared" ref="I9:I32" si="8">AC9</f>
        <v>46183</v>
      </c>
      <c r="J9" s="78" t="str">
        <f t="shared" ref="J9:J32" si="9">TEXT(I9,"aaa")</f>
        <v>水</v>
      </c>
      <c r="K9" s="56"/>
      <c r="L9" s="55"/>
      <c r="W9" s="148" t="s">
        <v>39</v>
      </c>
      <c r="X9" s="149" t="s">
        <v>40</v>
      </c>
      <c r="Y9" s="146">
        <v>46177</v>
      </c>
      <c r="Z9" s="146">
        <v>46181</v>
      </c>
      <c r="AA9" s="146">
        <v>46181</v>
      </c>
      <c r="AB9" s="146" t="s">
        <v>44</v>
      </c>
      <c r="AC9" s="146">
        <v>46183</v>
      </c>
      <c r="AD9" s="147" t="s">
        <v>45</v>
      </c>
      <c r="AE9" s="87" t="s">
        <v>39</v>
      </c>
      <c r="AF9" s="4" t="str">
        <f t="shared" ref="AF9:AF32" si="10">IF(W9=AE9,W9,"※"&amp;W9)</f>
        <v>HONOR GLORY</v>
      </c>
    </row>
    <row r="10" spans="1:32" s="23" customFormat="1" ht="39" customHeight="1">
      <c r="A10" s="71" t="str">
        <f t="shared" ref="A10" si="11">IF(D10="月",AF10,"★"&amp;AF10)</f>
        <v>HONOR OCEAN</v>
      </c>
      <c r="B10" s="42" t="str">
        <f t="shared" si="1"/>
        <v>1058W</v>
      </c>
      <c r="C10" s="42">
        <f t="shared" si="2"/>
        <v>46181</v>
      </c>
      <c r="D10" s="43" t="str">
        <f t="shared" si="3"/>
        <v>月</v>
      </c>
      <c r="E10" s="42">
        <f t="shared" si="4"/>
        <v>46183</v>
      </c>
      <c r="F10" s="43" t="str">
        <f t="shared" si="5"/>
        <v>水</v>
      </c>
      <c r="G10" s="44">
        <f t="shared" si="6"/>
        <v>46183</v>
      </c>
      <c r="H10" s="43" t="str">
        <f t="shared" si="7"/>
        <v>水</v>
      </c>
      <c r="I10" s="45">
        <f t="shared" si="8"/>
        <v>46186</v>
      </c>
      <c r="J10" s="46" t="str">
        <f t="shared" si="9"/>
        <v>土</v>
      </c>
      <c r="K10" s="56"/>
      <c r="L10" s="55"/>
      <c r="W10" s="142" t="s">
        <v>38</v>
      </c>
      <c r="X10" s="139" t="s">
        <v>51</v>
      </c>
      <c r="Y10" s="140">
        <v>46181</v>
      </c>
      <c r="Z10" s="140">
        <v>46183</v>
      </c>
      <c r="AA10" s="140">
        <v>46183</v>
      </c>
      <c r="AB10" s="140" t="s">
        <v>46</v>
      </c>
      <c r="AC10" s="140">
        <v>46186</v>
      </c>
      <c r="AD10" s="141" t="s">
        <v>47</v>
      </c>
      <c r="AE10" s="84" t="s">
        <v>38</v>
      </c>
      <c r="AF10" s="4" t="str">
        <f t="shared" si="10"/>
        <v>HONOR OCEAN</v>
      </c>
    </row>
    <row r="11" spans="1:32" s="23" customFormat="1" ht="39" customHeight="1">
      <c r="A11" s="71" t="str">
        <f t="shared" ref="A11" si="12">IF(D11="水",AF11,"★"&amp;AF11)</f>
        <v>※HONOR GLORY</v>
      </c>
      <c r="B11" s="42" t="str">
        <f t="shared" si="1"/>
        <v>2620W</v>
      </c>
      <c r="C11" s="42">
        <f t="shared" si="2"/>
        <v>46183</v>
      </c>
      <c r="D11" s="43" t="str">
        <f t="shared" si="3"/>
        <v>水</v>
      </c>
      <c r="E11" s="42">
        <f t="shared" si="4"/>
        <v>46185</v>
      </c>
      <c r="F11" s="43" t="str">
        <f t="shared" si="5"/>
        <v>金</v>
      </c>
      <c r="G11" s="44">
        <f t="shared" si="6"/>
        <v>46185</v>
      </c>
      <c r="H11" s="43" t="str">
        <f t="shared" si="7"/>
        <v>金</v>
      </c>
      <c r="I11" s="45">
        <f t="shared" si="8"/>
        <v>46188</v>
      </c>
      <c r="J11" s="46" t="str">
        <f t="shared" si="9"/>
        <v>月</v>
      </c>
      <c r="K11" s="56"/>
      <c r="L11" s="55"/>
      <c r="W11" s="148" t="s">
        <v>39</v>
      </c>
      <c r="X11" s="149" t="s">
        <v>78</v>
      </c>
      <c r="Y11" s="146">
        <v>46183</v>
      </c>
      <c r="Z11" s="146">
        <v>46185</v>
      </c>
      <c r="AA11" s="146">
        <v>46185</v>
      </c>
      <c r="AB11" s="146" t="s">
        <v>42</v>
      </c>
      <c r="AC11" s="146">
        <v>46188</v>
      </c>
      <c r="AD11" s="147" t="s">
        <v>45</v>
      </c>
      <c r="AE11" s="87" t="s">
        <v>36</v>
      </c>
      <c r="AF11" s="4" t="str">
        <f t="shared" si="10"/>
        <v>※HONOR GLORY</v>
      </c>
    </row>
    <row r="12" spans="1:32" s="23" customFormat="1" ht="39" customHeight="1">
      <c r="A12" s="71" t="str">
        <f t="shared" ref="A12" si="13">IF(D12="木",AF12,"★"&amp;AF12)</f>
        <v>HONOR OCEAN</v>
      </c>
      <c r="B12" s="42" t="str">
        <f t="shared" si="1"/>
        <v>1059W</v>
      </c>
      <c r="C12" s="42">
        <f t="shared" si="2"/>
        <v>46184</v>
      </c>
      <c r="D12" s="43" t="str">
        <f t="shared" si="3"/>
        <v>木</v>
      </c>
      <c r="E12" s="42">
        <f t="shared" si="4"/>
        <v>46188</v>
      </c>
      <c r="F12" s="43" t="str">
        <f t="shared" si="5"/>
        <v>月</v>
      </c>
      <c r="G12" s="44">
        <f t="shared" si="6"/>
        <v>46188</v>
      </c>
      <c r="H12" s="43" t="str">
        <f t="shared" si="7"/>
        <v>月</v>
      </c>
      <c r="I12" s="45">
        <f t="shared" si="8"/>
        <v>46190</v>
      </c>
      <c r="J12" s="46" t="str">
        <f t="shared" si="9"/>
        <v>水</v>
      </c>
      <c r="K12" s="56"/>
      <c r="L12" s="55"/>
      <c r="W12" s="142" t="s">
        <v>38</v>
      </c>
      <c r="X12" s="145" t="s">
        <v>52</v>
      </c>
      <c r="Y12" s="140">
        <v>46184</v>
      </c>
      <c r="Z12" s="140">
        <v>46188</v>
      </c>
      <c r="AA12" s="140">
        <v>46188</v>
      </c>
      <c r="AB12" s="140" t="s">
        <v>44</v>
      </c>
      <c r="AC12" s="140">
        <v>46190</v>
      </c>
      <c r="AD12" s="141" t="s">
        <v>45</v>
      </c>
      <c r="AE12" s="84" t="s">
        <v>38</v>
      </c>
      <c r="AF12" s="4" t="str">
        <f t="shared" si="10"/>
        <v>HONOR OCEAN</v>
      </c>
    </row>
    <row r="13" spans="1:32" s="23" customFormat="1" ht="39" customHeight="1">
      <c r="A13" s="71" t="str">
        <f t="shared" ref="A13" si="14">IF(D13="月",AF13,"★"&amp;AF13)</f>
        <v>HONOR GLORY</v>
      </c>
      <c r="B13" s="42" t="str">
        <f t="shared" si="1"/>
        <v>2621W</v>
      </c>
      <c r="C13" s="42">
        <f t="shared" si="2"/>
        <v>46188</v>
      </c>
      <c r="D13" s="43" t="str">
        <f t="shared" si="3"/>
        <v>月</v>
      </c>
      <c r="E13" s="42">
        <f t="shared" si="4"/>
        <v>46190</v>
      </c>
      <c r="F13" s="43" t="str">
        <f t="shared" si="5"/>
        <v>水</v>
      </c>
      <c r="G13" s="44">
        <f t="shared" si="6"/>
        <v>46190</v>
      </c>
      <c r="H13" s="43" t="str">
        <f t="shared" si="7"/>
        <v>水</v>
      </c>
      <c r="I13" s="45">
        <f t="shared" si="8"/>
        <v>46193</v>
      </c>
      <c r="J13" s="46" t="str">
        <f t="shared" si="9"/>
        <v>土</v>
      </c>
      <c r="K13" s="56"/>
      <c r="L13" s="55"/>
      <c r="W13" s="148" t="s">
        <v>39</v>
      </c>
      <c r="X13" s="149" t="s">
        <v>41</v>
      </c>
      <c r="Y13" s="146">
        <v>46188</v>
      </c>
      <c r="Z13" s="146">
        <v>46190</v>
      </c>
      <c r="AA13" s="146">
        <v>46190</v>
      </c>
      <c r="AB13" s="146" t="s">
        <v>46</v>
      </c>
      <c r="AC13" s="146">
        <v>46193</v>
      </c>
      <c r="AD13" s="147" t="s">
        <v>47</v>
      </c>
      <c r="AE13" s="87" t="s">
        <v>39</v>
      </c>
      <c r="AF13" s="4" t="str">
        <f t="shared" si="10"/>
        <v>HONOR GLORY</v>
      </c>
    </row>
    <row r="14" spans="1:32" s="23" customFormat="1" ht="39" customHeight="1">
      <c r="A14" s="71" t="str">
        <f t="shared" ref="A14" si="15">IF(D14="水",AF14,"★"&amp;AF14)</f>
        <v>PACIFIC MONACO</v>
      </c>
      <c r="B14" s="42" t="str">
        <f t="shared" si="1"/>
        <v>2624W</v>
      </c>
      <c r="C14" s="42">
        <f t="shared" si="2"/>
        <v>46190</v>
      </c>
      <c r="D14" s="43" t="str">
        <f t="shared" si="3"/>
        <v>水</v>
      </c>
      <c r="E14" s="42">
        <f t="shared" si="4"/>
        <v>46192</v>
      </c>
      <c r="F14" s="43" t="str">
        <f t="shared" si="5"/>
        <v>金</v>
      </c>
      <c r="G14" s="44">
        <f t="shared" si="6"/>
        <v>46192</v>
      </c>
      <c r="H14" s="43" t="str">
        <f t="shared" si="7"/>
        <v>金</v>
      </c>
      <c r="I14" s="45">
        <f t="shared" si="8"/>
        <v>46194</v>
      </c>
      <c r="J14" s="46" t="str">
        <f t="shared" si="9"/>
        <v>日</v>
      </c>
      <c r="K14" s="56"/>
      <c r="L14" s="55"/>
      <c r="W14" s="143" t="s">
        <v>36</v>
      </c>
      <c r="X14" s="144" t="s">
        <v>53</v>
      </c>
      <c r="Y14" s="140">
        <v>46190</v>
      </c>
      <c r="Z14" s="140">
        <v>46192</v>
      </c>
      <c r="AA14" s="140">
        <v>46192</v>
      </c>
      <c r="AB14" s="140" t="s">
        <v>42</v>
      </c>
      <c r="AC14" s="140">
        <v>46194</v>
      </c>
      <c r="AD14" s="141" t="s">
        <v>43</v>
      </c>
      <c r="AE14" s="85" t="s">
        <v>36</v>
      </c>
      <c r="AF14" s="4" t="str">
        <f t="shared" si="10"/>
        <v>PACIFIC MONACO</v>
      </c>
    </row>
    <row r="15" spans="1:32" s="23" customFormat="1" ht="39" customHeight="1">
      <c r="A15" s="71" t="str">
        <f t="shared" ref="A15" si="16">IF(D15="木",AF15,"★"&amp;AF15)</f>
        <v>HONOR GLORY</v>
      </c>
      <c r="B15" s="42" t="str">
        <f t="shared" si="1"/>
        <v>2622W</v>
      </c>
      <c r="C15" s="42">
        <f t="shared" si="2"/>
        <v>46191</v>
      </c>
      <c r="D15" s="43" t="str">
        <f t="shared" si="3"/>
        <v>木</v>
      </c>
      <c r="E15" s="42">
        <f t="shared" si="4"/>
        <v>46195</v>
      </c>
      <c r="F15" s="43" t="str">
        <f t="shared" si="5"/>
        <v>月</v>
      </c>
      <c r="G15" s="44">
        <f t="shared" si="6"/>
        <v>46195</v>
      </c>
      <c r="H15" s="43" t="str">
        <f t="shared" si="7"/>
        <v>月</v>
      </c>
      <c r="I15" s="45">
        <f t="shared" si="8"/>
        <v>46197</v>
      </c>
      <c r="J15" s="46" t="str">
        <f t="shared" si="9"/>
        <v>水</v>
      </c>
      <c r="K15" s="56"/>
      <c r="L15" s="55"/>
      <c r="W15" s="148" t="s">
        <v>39</v>
      </c>
      <c r="X15" s="149" t="s">
        <v>50</v>
      </c>
      <c r="Y15" s="146">
        <v>46191</v>
      </c>
      <c r="Z15" s="146">
        <v>46195</v>
      </c>
      <c r="AA15" s="146">
        <v>46195</v>
      </c>
      <c r="AB15" s="146" t="s">
        <v>44</v>
      </c>
      <c r="AC15" s="146">
        <v>46197</v>
      </c>
      <c r="AD15" s="147" t="s">
        <v>45</v>
      </c>
      <c r="AE15" s="87" t="s">
        <v>39</v>
      </c>
      <c r="AF15" s="4" t="str">
        <f t="shared" si="10"/>
        <v>HONOR GLORY</v>
      </c>
    </row>
    <row r="16" spans="1:32" s="23" customFormat="1" ht="39" customHeight="1">
      <c r="A16" s="71" t="str">
        <f t="shared" ref="A16" si="17">IF(D16="月",AF16,"★"&amp;AF16)</f>
        <v>HONOR OCEAN</v>
      </c>
      <c r="B16" s="42" t="str">
        <f t="shared" si="1"/>
        <v>1061W</v>
      </c>
      <c r="C16" s="42">
        <f t="shared" si="2"/>
        <v>46195</v>
      </c>
      <c r="D16" s="43" t="str">
        <f t="shared" si="3"/>
        <v>月</v>
      </c>
      <c r="E16" s="42">
        <f t="shared" si="4"/>
        <v>46197</v>
      </c>
      <c r="F16" s="43" t="str">
        <f t="shared" si="5"/>
        <v>水</v>
      </c>
      <c r="G16" s="44">
        <f t="shared" si="6"/>
        <v>46197</v>
      </c>
      <c r="H16" s="43" t="str">
        <f t="shared" si="7"/>
        <v>水</v>
      </c>
      <c r="I16" s="45">
        <f t="shared" si="8"/>
        <v>46200</v>
      </c>
      <c r="J16" s="46" t="str">
        <f t="shared" si="9"/>
        <v>土</v>
      </c>
      <c r="K16" s="56"/>
      <c r="L16" s="55"/>
      <c r="W16" s="143" t="s">
        <v>38</v>
      </c>
      <c r="X16" s="144" t="s">
        <v>54</v>
      </c>
      <c r="Y16" s="140">
        <v>46195</v>
      </c>
      <c r="Z16" s="140">
        <v>46197</v>
      </c>
      <c r="AA16" s="140">
        <v>46197</v>
      </c>
      <c r="AB16" s="140" t="s">
        <v>46</v>
      </c>
      <c r="AC16" s="140">
        <v>46200</v>
      </c>
      <c r="AD16" s="141" t="s">
        <v>47</v>
      </c>
      <c r="AE16" s="85" t="s">
        <v>38</v>
      </c>
      <c r="AF16" s="4" t="str">
        <f t="shared" si="10"/>
        <v>HONOR OCEAN</v>
      </c>
    </row>
    <row r="17" spans="1:32" s="23" customFormat="1" ht="39" customHeight="1">
      <c r="A17" s="71" t="str">
        <f t="shared" ref="A17" si="18">IF(D17="水",AF17,"★"&amp;AF17)</f>
        <v>PACIFIC MONACO</v>
      </c>
      <c r="B17" s="42" t="str">
        <f t="shared" si="1"/>
        <v>2625W</v>
      </c>
      <c r="C17" s="42">
        <f t="shared" si="2"/>
        <v>46197</v>
      </c>
      <c r="D17" s="43" t="str">
        <f t="shared" si="3"/>
        <v>水</v>
      </c>
      <c r="E17" s="42">
        <f t="shared" si="4"/>
        <v>46199</v>
      </c>
      <c r="F17" s="43" t="str">
        <f t="shared" si="5"/>
        <v>金</v>
      </c>
      <c r="G17" s="44">
        <f t="shared" si="6"/>
        <v>46199</v>
      </c>
      <c r="H17" s="43" t="str">
        <f t="shared" si="7"/>
        <v>金</v>
      </c>
      <c r="I17" s="45">
        <f t="shared" si="8"/>
        <v>46201</v>
      </c>
      <c r="J17" s="46" t="str">
        <f t="shared" si="9"/>
        <v>日</v>
      </c>
      <c r="K17" s="56"/>
      <c r="L17" s="55"/>
      <c r="W17" s="148" t="s">
        <v>36</v>
      </c>
      <c r="X17" s="149" t="s">
        <v>55</v>
      </c>
      <c r="Y17" s="146">
        <v>46197</v>
      </c>
      <c r="Z17" s="146">
        <v>46199</v>
      </c>
      <c r="AA17" s="146">
        <v>46199</v>
      </c>
      <c r="AB17" s="146" t="s">
        <v>42</v>
      </c>
      <c r="AC17" s="146">
        <v>46201</v>
      </c>
      <c r="AD17" s="147" t="s">
        <v>43</v>
      </c>
      <c r="AE17" s="87" t="s">
        <v>36</v>
      </c>
      <c r="AF17" s="4" t="str">
        <f t="shared" si="10"/>
        <v>PACIFIC MONACO</v>
      </c>
    </row>
    <row r="18" spans="1:32" s="23" customFormat="1" ht="39" customHeight="1">
      <c r="A18" s="71" t="str">
        <f t="shared" ref="A18" si="19">IF(D18="木",AF18,"★"&amp;AF18)</f>
        <v>HONOR OCEAN</v>
      </c>
      <c r="B18" s="42" t="str">
        <f t="shared" si="1"/>
        <v>1062W</v>
      </c>
      <c r="C18" s="42">
        <f t="shared" si="2"/>
        <v>46198</v>
      </c>
      <c r="D18" s="43" t="str">
        <f t="shared" si="3"/>
        <v>木</v>
      </c>
      <c r="E18" s="42">
        <f t="shared" si="4"/>
        <v>46202</v>
      </c>
      <c r="F18" s="43" t="str">
        <f t="shared" si="5"/>
        <v>月</v>
      </c>
      <c r="G18" s="44">
        <f t="shared" si="6"/>
        <v>46202</v>
      </c>
      <c r="H18" s="43" t="str">
        <f t="shared" si="7"/>
        <v>月</v>
      </c>
      <c r="I18" s="45">
        <f t="shared" si="8"/>
        <v>46204</v>
      </c>
      <c r="J18" s="46" t="str">
        <f t="shared" si="9"/>
        <v>水</v>
      </c>
      <c r="K18" s="56"/>
      <c r="L18" s="55"/>
      <c r="W18" s="143" t="s">
        <v>38</v>
      </c>
      <c r="X18" s="144" t="s">
        <v>56</v>
      </c>
      <c r="Y18" s="140">
        <v>46198</v>
      </c>
      <c r="Z18" s="140">
        <v>46202</v>
      </c>
      <c r="AA18" s="140">
        <v>46202</v>
      </c>
      <c r="AB18" s="140" t="s">
        <v>44</v>
      </c>
      <c r="AC18" s="140">
        <v>46204</v>
      </c>
      <c r="AD18" s="141" t="s">
        <v>45</v>
      </c>
      <c r="AE18" s="82" t="s">
        <v>38</v>
      </c>
      <c r="AF18" s="4" t="str">
        <f t="shared" si="10"/>
        <v>HONOR OCEAN</v>
      </c>
    </row>
    <row r="19" spans="1:32" s="23" customFormat="1" ht="39" customHeight="1">
      <c r="A19" s="71" t="str">
        <f t="shared" ref="A19" si="20">IF(D19="月",AF19,"★"&amp;AF19)</f>
        <v>HONOR GLORY</v>
      </c>
      <c r="B19" s="42" t="str">
        <f t="shared" si="1"/>
        <v>2624W</v>
      </c>
      <c r="C19" s="42">
        <f t="shared" si="2"/>
        <v>46202</v>
      </c>
      <c r="D19" s="43" t="str">
        <f t="shared" si="3"/>
        <v>月</v>
      </c>
      <c r="E19" s="42">
        <f t="shared" si="4"/>
        <v>46204</v>
      </c>
      <c r="F19" s="43" t="str">
        <f t="shared" si="5"/>
        <v>水</v>
      </c>
      <c r="G19" s="44">
        <f t="shared" si="6"/>
        <v>46204</v>
      </c>
      <c r="H19" s="43" t="str">
        <f t="shared" si="7"/>
        <v>水</v>
      </c>
      <c r="I19" s="45">
        <f t="shared" si="8"/>
        <v>46207</v>
      </c>
      <c r="J19" s="46" t="str">
        <f t="shared" si="9"/>
        <v>土</v>
      </c>
      <c r="K19" s="56"/>
      <c r="L19" s="55"/>
      <c r="W19" s="152" t="s">
        <v>39</v>
      </c>
      <c r="X19" s="153" t="s">
        <v>53</v>
      </c>
      <c r="Y19" s="154">
        <v>46202</v>
      </c>
      <c r="Z19" s="154">
        <v>46204</v>
      </c>
      <c r="AA19" s="154">
        <v>46204</v>
      </c>
      <c r="AB19" s="154" t="s">
        <v>46</v>
      </c>
      <c r="AC19" s="154">
        <v>46207</v>
      </c>
      <c r="AD19" s="155" t="s">
        <v>47</v>
      </c>
      <c r="AE19" s="83" t="s">
        <v>39</v>
      </c>
      <c r="AF19" s="4" t="str">
        <f t="shared" si="10"/>
        <v>HONOR GLORY</v>
      </c>
    </row>
    <row r="20" spans="1:32" s="23" customFormat="1" ht="39" customHeight="1">
      <c r="A20" s="71" t="str">
        <f t="shared" ref="A20" si="21">IF(D20="水",AF20,"★"&amp;AF20)</f>
        <v>PACIFIC MONACO</v>
      </c>
      <c r="B20" s="42" t="str">
        <f t="shared" si="1"/>
        <v>2626W</v>
      </c>
      <c r="C20" s="42">
        <f t="shared" si="2"/>
        <v>46204</v>
      </c>
      <c r="D20" s="43" t="str">
        <f t="shared" si="3"/>
        <v>水</v>
      </c>
      <c r="E20" s="42">
        <f t="shared" si="4"/>
        <v>46206</v>
      </c>
      <c r="F20" s="43" t="str">
        <f t="shared" si="5"/>
        <v>金</v>
      </c>
      <c r="G20" s="44">
        <f t="shared" si="6"/>
        <v>46206</v>
      </c>
      <c r="H20" s="43" t="str">
        <f t="shared" si="7"/>
        <v>金</v>
      </c>
      <c r="I20" s="45">
        <f t="shared" si="8"/>
        <v>46208</v>
      </c>
      <c r="J20" s="46" t="str">
        <f t="shared" si="9"/>
        <v>日</v>
      </c>
      <c r="K20" s="56"/>
      <c r="L20" s="55"/>
      <c r="W20" s="163" t="s">
        <v>36</v>
      </c>
      <c r="X20" s="164" t="s">
        <v>69</v>
      </c>
      <c r="Y20" s="165">
        <v>46204</v>
      </c>
      <c r="Z20" s="165">
        <v>46206</v>
      </c>
      <c r="AA20" s="165">
        <v>46206</v>
      </c>
      <c r="AB20" s="165" t="s">
        <v>42</v>
      </c>
      <c r="AC20" s="165">
        <v>46208</v>
      </c>
      <c r="AD20" s="166" t="s">
        <v>43</v>
      </c>
      <c r="AE20" s="86" t="s">
        <v>36</v>
      </c>
      <c r="AF20" s="4" t="str">
        <f t="shared" si="10"/>
        <v>PACIFIC MONACO</v>
      </c>
    </row>
    <row r="21" spans="1:32" s="23" customFormat="1" ht="39" customHeight="1">
      <c r="A21" s="71" t="str">
        <f t="shared" ref="A21" si="22">IF(D21="木",AF21,"★"&amp;AF21)</f>
        <v>HONOR GLORY</v>
      </c>
      <c r="B21" s="42" t="str">
        <f t="shared" si="1"/>
        <v>2625W</v>
      </c>
      <c r="C21" s="42">
        <f t="shared" si="2"/>
        <v>46205</v>
      </c>
      <c r="D21" s="43" t="str">
        <f t="shared" si="3"/>
        <v>木</v>
      </c>
      <c r="E21" s="42">
        <f t="shared" si="4"/>
        <v>46209</v>
      </c>
      <c r="F21" s="43" t="str">
        <f t="shared" si="5"/>
        <v>月</v>
      </c>
      <c r="G21" s="44">
        <f t="shared" si="6"/>
        <v>46209</v>
      </c>
      <c r="H21" s="43" t="str">
        <f t="shared" si="7"/>
        <v>月</v>
      </c>
      <c r="I21" s="45">
        <f t="shared" si="8"/>
        <v>46211</v>
      </c>
      <c r="J21" s="46" t="str">
        <f t="shared" si="9"/>
        <v>水</v>
      </c>
      <c r="K21" s="56"/>
      <c r="L21" s="55"/>
      <c r="W21" s="159" t="s">
        <v>39</v>
      </c>
      <c r="X21" s="156" t="s">
        <v>55</v>
      </c>
      <c r="Y21" s="157">
        <v>46205</v>
      </c>
      <c r="Z21" s="157">
        <v>46209</v>
      </c>
      <c r="AA21" s="157">
        <v>46209</v>
      </c>
      <c r="AB21" s="157" t="s">
        <v>44</v>
      </c>
      <c r="AC21" s="157">
        <v>46211</v>
      </c>
      <c r="AD21" s="158" t="s">
        <v>45</v>
      </c>
      <c r="AE21" s="84" t="s">
        <v>39</v>
      </c>
      <c r="AF21" s="4" t="str">
        <f t="shared" si="10"/>
        <v>HONOR GLORY</v>
      </c>
    </row>
    <row r="22" spans="1:32" s="23" customFormat="1" ht="39" customHeight="1">
      <c r="A22" s="71" t="str">
        <f t="shared" ref="A22" si="23">IF(D22="月",AF22,"★"&amp;AF22)</f>
        <v>HONOR OCEAN</v>
      </c>
      <c r="B22" s="42" t="str">
        <f t="shared" si="1"/>
        <v>1064W</v>
      </c>
      <c r="C22" s="42">
        <f t="shared" si="2"/>
        <v>46209</v>
      </c>
      <c r="D22" s="43" t="str">
        <f t="shared" si="3"/>
        <v>月</v>
      </c>
      <c r="E22" s="42">
        <f t="shared" si="4"/>
        <v>46211</v>
      </c>
      <c r="F22" s="43" t="str">
        <f t="shared" si="5"/>
        <v>水</v>
      </c>
      <c r="G22" s="44">
        <f t="shared" si="6"/>
        <v>46211</v>
      </c>
      <c r="H22" s="43" t="str">
        <f t="shared" si="7"/>
        <v>水</v>
      </c>
      <c r="I22" s="45">
        <f t="shared" si="8"/>
        <v>46214</v>
      </c>
      <c r="J22" s="46" t="str">
        <f t="shared" si="9"/>
        <v>土</v>
      </c>
      <c r="K22" s="56"/>
      <c r="L22" s="55"/>
      <c r="W22" s="167" t="s">
        <v>38</v>
      </c>
      <c r="X22" s="168" t="s">
        <v>70</v>
      </c>
      <c r="Y22" s="165">
        <v>46209</v>
      </c>
      <c r="Z22" s="165">
        <v>46211</v>
      </c>
      <c r="AA22" s="165">
        <v>46211</v>
      </c>
      <c r="AB22" s="165" t="s">
        <v>46</v>
      </c>
      <c r="AC22" s="165">
        <v>46214</v>
      </c>
      <c r="AD22" s="166" t="s">
        <v>47</v>
      </c>
      <c r="AE22" s="87" t="s">
        <v>38</v>
      </c>
      <c r="AF22" s="4" t="str">
        <f t="shared" si="10"/>
        <v>HONOR OCEAN</v>
      </c>
    </row>
    <row r="23" spans="1:32" s="23" customFormat="1" ht="39" customHeight="1">
      <c r="A23" s="71" t="str">
        <f t="shared" ref="A23" si="24">IF(D23="水",AF23,"★"&amp;AF23)</f>
        <v>PACIFIC MONACO</v>
      </c>
      <c r="B23" s="42" t="str">
        <f t="shared" si="1"/>
        <v>2627W</v>
      </c>
      <c r="C23" s="42">
        <f t="shared" si="2"/>
        <v>46211</v>
      </c>
      <c r="D23" s="43" t="str">
        <f t="shared" si="3"/>
        <v>水</v>
      </c>
      <c r="E23" s="42">
        <f t="shared" si="4"/>
        <v>46213</v>
      </c>
      <c r="F23" s="43" t="str">
        <f t="shared" si="5"/>
        <v>金</v>
      </c>
      <c r="G23" s="44">
        <f t="shared" si="6"/>
        <v>46213</v>
      </c>
      <c r="H23" s="43" t="str">
        <f t="shared" si="7"/>
        <v>金</v>
      </c>
      <c r="I23" s="45">
        <f t="shared" si="8"/>
        <v>46215</v>
      </c>
      <c r="J23" s="46" t="str">
        <f t="shared" si="9"/>
        <v>日</v>
      </c>
      <c r="K23" s="56"/>
      <c r="L23" s="55"/>
      <c r="W23" s="159" t="s">
        <v>36</v>
      </c>
      <c r="X23" s="156" t="s">
        <v>71</v>
      </c>
      <c r="Y23" s="157">
        <v>46211</v>
      </c>
      <c r="Z23" s="157">
        <v>46213</v>
      </c>
      <c r="AA23" s="157">
        <v>46213</v>
      </c>
      <c r="AB23" s="157" t="s">
        <v>42</v>
      </c>
      <c r="AC23" s="157">
        <v>46215</v>
      </c>
      <c r="AD23" s="158" t="s">
        <v>43</v>
      </c>
      <c r="AE23" s="84" t="s">
        <v>36</v>
      </c>
      <c r="AF23" s="4" t="str">
        <f t="shared" si="10"/>
        <v>PACIFIC MONACO</v>
      </c>
    </row>
    <row r="24" spans="1:32" s="57" customFormat="1" ht="39" customHeight="1">
      <c r="A24" s="71" t="str">
        <f t="shared" ref="A24" si="25">IF(D24="木",AF24,"★"&amp;AF24)</f>
        <v>HONOR OCEAN</v>
      </c>
      <c r="B24" s="42" t="str">
        <f t="shared" si="1"/>
        <v>1065W</v>
      </c>
      <c r="C24" s="42">
        <f t="shared" si="2"/>
        <v>46212</v>
      </c>
      <c r="D24" s="43" t="str">
        <f t="shared" si="3"/>
        <v>木</v>
      </c>
      <c r="E24" s="42">
        <f t="shared" si="4"/>
        <v>46216</v>
      </c>
      <c r="F24" s="43" t="str">
        <f t="shared" si="5"/>
        <v>月</v>
      </c>
      <c r="G24" s="44">
        <f t="shared" si="6"/>
        <v>46216</v>
      </c>
      <c r="H24" s="43" t="str">
        <f t="shared" si="7"/>
        <v>月</v>
      </c>
      <c r="I24" s="45">
        <f t="shared" si="8"/>
        <v>46218</v>
      </c>
      <c r="J24" s="46" t="str">
        <f t="shared" si="9"/>
        <v>水</v>
      </c>
      <c r="K24" s="56"/>
      <c r="L24" s="55"/>
      <c r="W24" s="167" t="s">
        <v>38</v>
      </c>
      <c r="X24" s="168" t="s">
        <v>72</v>
      </c>
      <c r="Y24" s="165">
        <v>46212</v>
      </c>
      <c r="Z24" s="165">
        <v>46216</v>
      </c>
      <c r="AA24" s="165">
        <v>46216</v>
      </c>
      <c r="AB24" s="165" t="s">
        <v>44</v>
      </c>
      <c r="AC24" s="165">
        <v>46218</v>
      </c>
      <c r="AD24" s="166" t="s">
        <v>45</v>
      </c>
      <c r="AE24" s="87" t="s">
        <v>38</v>
      </c>
      <c r="AF24" s="4" t="str">
        <f t="shared" si="10"/>
        <v>HONOR OCEAN</v>
      </c>
    </row>
    <row r="25" spans="1:32" s="57" customFormat="1" ht="39" customHeight="1">
      <c r="A25" s="71" t="str">
        <f t="shared" ref="A25" si="26">IF(D25="月",AF25,"★"&amp;AF25)</f>
        <v>HONOR GLORY</v>
      </c>
      <c r="B25" s="42" t="str">
        <f t="shared" si="1"/>
        <v>2627W</v>
      </c>
      <c r="C25" s="42">
        <f t="shared" si="2"/>
        <v>46216</v>
      </c>
      <c r="D25" s="43" t="str">
        <f t="shared" si="3"/>
        <v>月</v>
      </c>
      <c r="E25" s="42">
        <f t="shared" si="4"/>
        <v>46218</v>
      </c>
      <c r="F25" s="43" t="str">
        <f t="shared" si="5"/>
        <v>水</v>
      </c>
      <c r="G25" s="44">
        <f t="shared" si="6"/>
        <v>46218</v>
      </c>
      <c r="H25" s="43" t="str">
        <f t="shared" si="7"/>
        <v>水</v>
      </c>
      <c r="I25" s="45">
        <f t="shared" si="8"/>
        <v>46221</v>
      </c>
      <c r="J25" s="46" t="str">
        <f t="shared" si="9"/>
        <v>土</v>
      </c>
      <c r="K25" s="56"/>
      <c r="L25" s="55"/>
      <c r="W25" s="159" t="s">
        <v>39</v>
      </c>
      <c r="X25" s="162" t="s">
        <v>71</v>
      </c>
      <c r="Y25" s="157">
        <v>46216</v>
      </c>
      <c r="Z25" s="157">
        <v>46218</v>
      </c>
      <c r="AA25" s="157">
        <v>46218</v>
      </c>
      <c r="AB25" s="157" t="s">
        <v>46</v>
      </c>
      <c r="AC25" s="157">
        <v>46221</v>
      </c>
      <c r="AD25" s="158" t="s">
        <v>47</v>
      </c>
      <c r="AE25" s="84" t="s">
        <v>39</v>
      </c>
      <c r="AF25" s="4" t="str">
        <f t="shared" si="10"/>
        <v>HONOR GLORY</v>
      </c>
    </row>
    <row r="26" spans="1:32" s="57" customFormat="1" ht="39" customHeight="1">
      <c r="A26" s="71" t="str">
        <f t="shared" ref="A26" si="27">IF(D26="水",AF26,"★"&amp;AF26)</f>
        <v>PACIFIC MONACO</v>
      </c>
      <c r="B26" s="42" t="str">
        <f t="shared" si="1"/>
        <v>2628W</v>
      </c>
      <c r="C26" s="42">
        <f t="shared" si="2"/>
        <v>46218</v>
      </c>
      <c r="D26" s="43" t="str">
        <f t="shared" si="3"/>
        <v>水</v>
      </c>
      <c r="E26" s="42">
        <f t="shared" si="4"/>
        <v>46220</v>
      </c>
      <c r="F26" s="43" t="str">
        <f t="shared" si="5"/>
        <v>金</v>
      </c>
      <c r="G26" s="44">
        <f t="shared" si="6"/>
        <v>46220</v>
      </c>
      <c r="H26" s="43" t="str">
        <f t="shared" si="7"/>
        <v>金</v>
      </c>
      <c r="I26" s="45">
        <f t="shared" si="8"/>
        <v>46222</v>
      </c>
      <c r="J26" s="46" t="str">
        <f t="shared" si="9"/>
        <v>日</v>
      </c>
      <c r="K26" s="56"/>
      <c r="L26" s="55"/>
      <c r="W26" s="167" t="s">
        <v>36</v>
      </c>
      <c r="X26" s="168" t="s">
        <v>73</v>
      </c>
      <c r="Y26" s="165">
        <v>46218</v>
      </c>
      <c r="Z26" s="165">
        <v>46220</v>
      </c>
      <c r="AA26" s="165">
        <v>46220</v>
      </c>
      <c r="AB26" s="165" t="s">
        <v>42</v>
      </c>
      <c r="AC26" s="165">
        <v>46222</v>
      </c>
      <c r="AD26" s="166" t="s">
        <v>43</v>
      </c>
      <c r="AE26" s="87" t="s">
        <v>36</v>
      </c>
      <c r="AF26" s="4" t="str">
        <f t="shared" si="10"/>
        <v>PACIFIC MONACO</v>
      </c>
    </row>
    <row r="27" spans="1:32" s="57" customFormat="1" ht="39" customHeight="1">
      <c r="A27" s="71" t="str">
        <f t="shared" ref="A27" si="28">IF(D27="木",AF27,"★"&amp;AF27)</f>
        <v>HONOR GLORY</v>
      </c>
      <c r="B27" s="42" t="str">
        <f t="shared" si="1"/>
        <v>2628W</v>
      </c>
      <c r="C27" s="42">
        <f t="shared" si="2"/>
        <v>46219</v>
      </c>
      <c r="D27" s="43" t="str">
        <f t="shared" si="3"/>
        <v>木</v>
      </c>
      <c r="E27" s="42">
        <f t="shared" si="4"/>
        <v>46223</v>
      </c>
      <c r="F27" s="43" t="str">
        <f t="shared" si="5"/>
        <v>月</v>
      </c>
      <c r="G27" s="44">
        <f t="shared" si="6"/>
        <v>46223</v>
      </c>
      <c r="H27" s="43" t="str">
        <f t="shared" si="7"/>
        <v>月</v>
      </c>
      <c r="I27" s="45">
        <f t="shared" si="8"/>
        <v>46225</v>
      </c>
      <c r="J27" s="46" t="str">
        <f t="shared" si="9"/>
        <v>水</v>
      </c>
      <c r="K27" s="56"/>
      <c r="L27" s="55"/>
      <c r="W27" s="160" t="s">
        <v>39</v>
      </c>
      <c r="X27" s="161" t="s">
        <v>73</v>
      </c>
      <c r="Y27" s="157">
        <v>46219</v>
      </c>
      <c r="Z27" s="157">
        <v>46223</v>
      </c>
      <c r="AA27" s="157">
        <v>46223</v>
      </c>
      <c r="AB27" s="157" t="s">
        <v>44</v>
      </c>
      <c r="AC27" s="157">
        <v>46225</v>
      </c>
      <c r="AD27" s="158" t="s">
        <v>45</v>
      </c>
      <c r="AE27" s="85" t="s">
        <v>39</v>
      </c>
      <c r="AF27" s="4" t="str">
        <f t="shared" si="10"/>
        <v>HONOR GLORY</v>
      </c>
    </row>
    <row r="28" spans="1:32" s="23" customFormat="1" ht="39" customHeight="1">
      <c r="A28" s="71" t="str">
        <f t="shared" ref="A28" si="29">IF(D28="月",AF28,"★"&amp;AF28)</f>
        <v>★HONOR OCEAN</v>
      </c>
      <c r="B28" s="42" t="str">
        <f t="shared" si="1"/>
        <v>1067W</v>
      </c>
      <c r="C28" s="134">
        <f t="shared" si="2"/>
        <v>46220</v>
      </c>
      <c r="D28" s="138" t="str">
        <f t="shared" si="3"/>
        <v>金</v>
      </c>
      <c r="E28" s="42">
        <f t="shared" si="4"/>
        <v>46225</v>
      </c>
      <c r="F28" s="43" t="str">
        <f t="shared" si="5"/>
        <v>水</v>
      </c>
      <c r="G28" s="44">
        <f t="shared" si="6"/>
        <v>46225</v>
      </c>
      <c r="H28" s="43" t="str">
        <f t="shared" si="7"/>
        <v>水</v>
      </c>
      <c r="I28" s="45">
        <f t="shared" si="8"/>
        <v>46228</v>
      </c>
      <c r="J28" s="46" t="str">
        <f t="shared" si="9"/>
        <v>土</v>
      </c>
      <c r="K28" s="56"/>
      <c r="L28" s="55"/>
      <c r="W28" s="167" t="s">
        <v>38</v>
      </c>
      <c r="X28" s="168" t="s">
        <v>74</v>
      </c>
      <c r="Y28" s="165">
        <v>46220</v>
      </c>
      <c r="Z28" s="165">
        <v>46225</v>
      </c>
      <c r="AA28" s="165">
        <v>46225</v>
      </c>
      <c r="AB28" s="165" t="s">
        <v>46</v>
      </c>
      <c r="AC28" s="165">
        <v>46228</v>
      </c>
      <c r="AD28" s="166" t="s">
        <v>47</v>
      </c>
      <c r="AE28" s="87" t="s">
        <v>38</v>
      </c>
      <c r="AF28" s="4" t="str">
        <f t="shared" si="10"/>
        <v>HONOR OCEAN</v>
      </c>
    </row>
    <row r="29" spans="1:32" s="23" customFormat="1" ht="39" customHeight="1">
      <c r="A29" s="71" t="str">
        <f t="shared" ref="A29" si="30">IF(D29="水",AF29,"★"&amp;AF29)</f>
        <v>PACIFIC MONACO</v>
      </c>
      <c r="B29" s="42" t="str">
        <f t="shared" si="1"/>
        <v>2629W</v>
      </c>
      <c r="C29" s="42">
        <f t="shared" si="2"/>
        <v>46225</v>
      </c>
      <c r="D29" s="43" t="str">
        <f t="shared" si="3"/>
        <v>水</v>
      </c>
      <c r="E29" s="42">
        <f t="shared" si="4"/>
        <v>46227</v>
      </c>
      <c r="F29" s="43" t="str">
        <f t="shared" si="5"/>
        <v>金</v>
      </c>
      <c r="G29" s="44">
        <f t="shared" si="6"/>
        <v>46227</v>
      </c>
      <c r="H29" s="43" t="str">
        <f t="shared" si="7"/>
        <v>金</v>
      </c>
      <c r="I29" s="45">
        <f t="shared" si="8"/>
        <v>46229</v>
      </c>
      <c r="J29" s="46" t="str">
        <f t="shared" si="9"/>
        <v>日</v>
      </c>
      <c r="K29" s="56"/>
      <c r="L29" s="55"/>
      <c r="W29" s="160" t="s">
        <v>36</v>
      </c>
      <c r="X29" s="161" t="s">
        <v>75</v>
      </c>
      <c r="Y29" s="157">
        <v>46225</v>
      </c>
      <c r="Z29" s="157">
        <v>46227</v>
      </c>
      <c r="AA29" s="157">
        <v>46227</v>
      </c>
      <c r="AB29" s="157" t="s">
        <v>42</v>
      </c>
      <c r="AC29" s="157">
        <v>46229</v>
      </c>
      <c r="AD29" s="158" t="s">
        <v>43</v>
      </c>
      <c r="AE29" s="85" t="s">
        <v>36</v>
      </c>
      <c r="AF29" s="4" t="str">
        <f t="shared" si="10"/>
        <v>PACIFIC MONACO</v>
      </c>
    </row>
    <row r="30" spans="1:32" s="23" customFormat="1" ht="39" customHeight="1">
      <c r="A30" s="71" t="str">
        <f t="shared" ref="A30" si="31">IF(D30="木",AF30,"★"&amp;AF30)</f>
        <v>HONOR OCEAN</v>
      </c>
      <c r="B30" s="42" t="str">
        <f t="shared" si="1"/>
        <v>1068W</v>
      </c>
      <c r="C30" s="42">
        <f t="shared" si="2"/>
        <v>46226</v>
      </c>
      <c r="D30" s="43" t="str">
        <f t="shared" si="3"/>
        <v>木</v>
      </c>
      <c r="E30" s="42">
        <f t="shared" si="4"/>
        <v>46230</v>
      </c>
      <c r="F30" s="43" t="str">
        <f t="shared" si="5"/>
        <v>月</v>
      </c>
      <c r="G30" s="44">
        <f t="shared" si="6"/>
        <v>46230</v>
      </c>
      <c r="H30" s="43" t="str">
        <f t="shared" si="7"/>
        <v>月</v>
      </c>
      <c r="I30" s="45">
        <f t="shared" si="8"/>
        <v>46232</v>
      </c>
      <c r="J30" s="46" t="str">
        <f t="shared" si="9"/>
        <v>水</v>
      </c>
      <c r="K30" s="56"/>
      <c r="L30" s="55"/>
      <c r="W30" s="167" t="s">
        <v>38</v>
      </c>
      <c r="X30" s="168" t="s">
        <v>76</v>
      </c>
      <c r="Y30" s="165">
        <v>46226</v>
      </c>
      <c r="Z30" s="165">
        <v>46230</v>
      </c>
      <c r="AA30" s="165">
        <v>46230</v>
      </c>
      <c r="AB30" s="165" t="s">
        <v>44</v>
      </c>
      <c r="AC30" s="165">
        <v>46232</v>
      </c>
      <c r="AD30" s="166" t="s">
        <v>45</v>
      </c>
      <c r="AE30" s="87" t="s">
        <v>38</v>
      </c>
      <c r="AF30" s="4" t="str">
        <f t="shared" si="10"/>
        <v>HONOR OCEAN</v>
      </c>
    </row>
    <row r="31" spans="1:32" s="23" customFormat="1" ht="39" customHeight="1">
      <c r="A31" s="71" t="str">
        <f t="shared" ref="A31" si="32">IF(D31="月",AF31,"★"&amp;AF31)</f>
        <v>HONOR GLORY</v>
      </c>
      <c r="B31" s="42" t="str">
        <f t="shared" si="1"/>
        <v>2630W</v>
      </c>
      <c r="C31" s="42">
        <f t="shared" si="2"/>
        <v>46230</v>
      </c>
      <c r="D31" s="43" t="str">
        <f t="shared" si="3"/>
        <v>月</v>
      </c>
      <c r="E31" s="42">
        <f t="shared" si="4"/>
        <v>46232</v>
      </c>
      <c r="F31" s="43" t="str">
        <f t="shared" si="5"/>
        <v>水</v>
      </c>
      <c r="G31" s="44">
        <f t="shared" si="6"/>
        <v>46232</v>
      </c>
      <c r="H31" s="43" t="str">
        <f t="shared" si="7"/>
        <v>水</v>
      </c>
      <c r="I31" s="45">
        <f t="shared" si="8"/>
        <v>46235</v>
      </c>
      <c r="J31" s="46" t="str">
        <f t="shared" si="9"/>
        <v>土</v>
      </c>
      <c r="K31" s="56"/>
      <c r="L31" s="55"/>
      <c r="W31" s="160" t="s">
        <v>39</v>
      </c>
      <c r="X31" s="161" t="s">
        <v>77</v>
      </c>
      <c r="Y31" s="157">
        <v>46230</v>
      </c>
      <c r="Z31" s="157">
        <v>46232</v>
      </c>
      <c r="AA31" s="157">
        <v>46232</v>
      </c>
      <c r="AB31" s="157" t="s">
        <v>46</v>
      </c>
      <c r="AC31" s="157">
        <v>46235</v>
      </c>
      <c r="AD31" s="158" t="s">
        <v>47</v>
      </c>
      <c r="AE31" s="85" t="s">
        <v>39</v>
      </c>
      <c r="AF31" s="4" t="str">
        <f t="shared" si="10"/>
        <v>HONOR GLORY</v>
      </c>
    </row>
    <row r="32" spans="1:32" s="23" customFormat="1" ht="39" customHeight="1">
      <c r="A32" s="74" t="str">
        <f t="shared" ref="A32" si="33">IF(D32="水",AF32,"★"&amp;AF32)</f>
        <v>PACIFIC MONACO</v>
      </c>
      <c r="B32" s="48" t="str">
        <f t="shared" si="1"/>
        <v>2630W</v>
      </c>
      <c r="C32" s="48">
        <f t="shared" si="2"/>
        <v>46232</v>
      </c>
      <c r="D32" s="49" t="str">
        <f t="shared" si="3"/>
        <v>水</v>
      </c>
      <c r="E32" s="48">
        <f t="shared" si="4"/>
        <v>46234</v>
      </c>
      <c r="F32" s="49" t="str">
        <f t="shared" si="5"/>
        <v>金</v>
      </c>
      <c r="G32" s="50">
        <f t="shared" si="6"/>
        <v>46234</v>
      </c>
      <c r="H32" s="49" t="str">
        <f t="shared" si="7"/>
        <v>金</v>
      </c>
      <c r="I32" s="51">
        <f t="shared" si="8"/>
        <v>46236</v>
      </c>
      <c r="J32" s="52" t="str">
        <f t="shared" si="9"/>
        <v>日</v>
      </c>
      <c r="W32" s="167" t="s">
        <v>36</v>
      </c>
      <c r="X32" s="168" t="s">
        <v>77</v>
      </c>
      <c r="Y32" s="165">
        <v>46232</v>
      </c>
      <c r="Z32" s="165">
        <v>46234</v>
      </c>
      <c r="AA32" s="165">
        <v>46234</v>
      </c>
      <c r="AB32" s="165" t="s">
        <v>42</v>
      </c>
      <c r="AC32" s="165">
        <v>46236</v>
      </c>
      <c r="AD32" s="166" t="s">
        <v>43</v>
      </c>
      <c r="AE32" s="123" t="s">
        <v>36</v>
      </c>
      <c r="AF32" s="4" t="str">
        <f t="shared" si="10"/>
        <v>PACIFIC MONACO</v>
      </c>
    </row>
    <row r="33" spans="1:32" s="57" customFormat="1" ht="39" customHeight="1">
      <c r="A33" s="124"/>
      <c r="B33" s="36"/>
      <c r="C33" s="36"/>
      <c r="D33" s="37"/>
      <c r="E33" s="36"/>
      <c r="F33" s="37"/>
      <c r="G33" s="38"/>
      <c r="H33" s="37"/>
      <c r="I33" s="39"/>
      <c r="J33" s="40"/>
      <c r="K33" s="56"/>
      <c r="L33" s="55"/>
      <c r="W33" s="125"/>
      <c r="X33" s="126"/>
      <c r="Y33" s="127"/>
      <c r="Z33" s="127"/>
      <c r="AA33" s="127"/>
      <c r="AB33" s="127"/>
      <c r="AC33" s="127"/>
      <c r="AD33" s="128"/>
      <c r="AE33" s="125"/>
      <c r="AF33" s="28"/>
    </row>
    <row r="34" spans="1:32" s="57" customFormat="1" ht="39" customHeight="1">
      <c r="A34" s="124"/>
      <c r="B34" s="36"/>
      <c r="C34" s="36"/>
      <c r="D34" s="37"/>
      <c r="E34" s="36"/>
      <c r="F34" s="37"/>
      <c r="G34" s="38"/>
      <c r="H34" s="37"/>
      <c r="I34" s="39"/>
      <c r="J34" s="40"/>
      <c r="W34" s="129"/>
      <c r="X34" s="130"/>
      <c r="Y34" s="131"/>
      <c r="Z34" s="131"/>
      <c r="AA34" s="131"/>
      <c r="AB34" s="131"/>
      <c r="AC34" s="131"/>
      <c r="AD34" s="132"/>
      <c r="AE34" s="129"/>
      <c r="AF34" s="28"/>
    </row>
    <row r="35" spans="1:32" s="4" customFormat="1" ht="39" customHeight="1"/>
    <row r="36" spans="1:32" s="4" customFormat="1" ht="39" customHeight="1"/>
    <row r="37" spans="1:32" s="1" customFormat="1" ht="39" customHeight="1"/>
    <row r="38" spans="1:32" s="1" customFormat="1" ht="56.25" customHeight="1">
      <c r="A38" s="73"/>
      <c r="B38" s="35"/>
      <c r="C38" s="36"/>
      <c r="D38" s="37"/>
      <c r="E38" s="36"/>
      <c r="F38" s="37"/>
      <c r="G38" s="38"/>
      <c r="H38" s="37"/>
      <c r="I38" s="39"/>
      <c r="J38" s="40"/>
    </row>
    <row r="39" spans="1:32" s="1" customFormat="1" ht="46.5" customHeight="1" thickBot="1">
      <c r="A39" s="31" t="s">
        <v>2</v>
      </c>
      <c r="B39" s="99" t="s">
        <v>1</v>
      </c>
      <c r="C39" s="100"/>
      <c r="D39" s="100"/>
      <c r="E39" s="99" t="s">
        <v>13</v>
      </c>
      <c r="F39" s="100"/>
      <c r="G39" s="100"/>
      <c r="H39" s="100"/>
      <c r="I39" s="100"/>
      <c r="J39" s="100"/>
      <c r="K39" s="53"/>
      <c r="L39" s="54"/>
      <c r="P39" s="3"/>
    </row>
    <row r="40" spans="1:32" s="1" customFormat="1" ht="46.5" customHeight="1" thickTop="1">
      <c r="A40" s="112" t="s">
        <v>0</v>
      </c>
      <c r="B40" s="113" t="s">
        <v>31</v>
      </c>
      <c r="C40" s="104"/>
      <c r="D40" s="104"/>
      <c r="E40" s="58" t="s">
        <v>28</v>
      </c>
      <c r="F40" s="59"/>
      <c r="G40" s="60"/>
      <c r="H40" s="61"/>
      <c r="I40" s="61"/>
      <c r="J40" s="104" t="s">
        <v>29</v>
      </c>
      <c r="K40" s="104"/>
      <c r="L40" s="105"/>
      <c r="P40" s="2"/>
    </row>
    <row r="41" spans="1:32" s="1" customFormat="1" ht="46.5" customHeight="1">
      <c r="A41" s="110"/>
      <c r="B41" s="114"/>
      <c r="C41" s="115"/>
      <c r="D41" s="115"/>
      <c r="E41" s="62" t="s">
        <v>30</v>
      </c>
      <c r="F41" s="63"/>
      <c r="G41" s="64"/>
      <c r="H41" s="65"/>
      <c r="I41" s="65"/>
      <c r="J41" s="64"/>
      <c r="K41" s="66"/>
      <c r="L41" s="67"/>
      <c r="P41" s="2"/>
    </row>
    <row r="42" spans="1:32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95" t="s">
        <v>21</v>
      </c>
      <c r="N42" s="95"/>
      <c r="O42" s="95"/>
      <c r="P42" s="95"/>
      <c r="Q42" s="95"/>
      <c r="R42" s="95"/>
    </row>
    <row r="43" spans="1:32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f>Q2</f>
        <v>46177</v>
      </c>
      <c r="R43" s="26" t="s">
        <v>22</v>
      </c>
      <c r="S43" s="24"/>
    </row>
    <row r="44" spans="1:32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106"/>
      <c r="J44" s="106"/>
      <c r="M44" s="8"/>
      <c r="N44" s="8"/>
      <c r="O44" s="9"/>
      <c r="P44" s="8"/>
    </row>
    <row r="45" spans="1:32" s="4" customFormat="1" ht="37.5" customHeight="1">
      <c r="A45" s="88" t="s">
        <v>9</v>
      </c>
      <c r="B45" s="91" t="s">
        <v>27</v>
      </c>
      <c r="C45" s="91" t="s">
        <v>5</v>
      </c>
      <c r="D45" s="91"/>
      <c r="E45" s="91" t="s">
        <v>10</v>
      </c>
      <c r="F45" s="91"/>
      <c r="G45" s="91" t="s">
        <v>4</v>
      </c>
      <c r="H45" s="91"/>
      <c r="I45" s="91" t="s">
        <v>10</v>
      </c>
      <c r="J45" s="96"/>
      <c r="L45" s="6"/>
      <c r="M45" s="6"/>
      <c r="N45" s="6"/>
    </row>
    <row r="46" spans="1:32" s="4" customFormat="1" ht="37.5" customHeight="1">
      <c r="A46" s="89"/>
      <c r="B46" s="92"/>
      <c r="C46" s="94" t="s">
        <v>16</v>
      </c>
      <c r="D46" s="94"/>
      <c r="E46" s="94" t="s">
        <v>16</v>
      </c>
      <c r="F46" s="94"/>
      <c r="G46" s="94" t="s">
        <v>16</v>
      </c>
      <c r="H46" s="94"/>
      <c r="I46" s="97" t="s">
        <v>11</v>
      </c>
      <c r="J46" s="98"/>
      <c r="L46" s="6"/>
      <c r="M46" s="6"/>
      <c r="N46" s="6"/>
    </row>
    <row r="47" spans="1:32" s="4" customFormat="1" ht="5.25" customHeight="1">
      <c r="A47" s="89"/>
      <c r="B47" s="92"/>
      <c r="C47" s="94"/>
      <c r="D47" s="94"/>
      <c r="E47" s="94"/>
      <c r="F47" s="94"/>
      <c r="G47" s="94"/>
      <c r="H47" s="94"/>
      <c r="I47" s="97"/>
      <c r="J47" s="98"/>
      <c r="L47" s="6"/>
      <c r="M47" s="6"/>
      <c r="N47" s="6"/>
    </row>
    <row r="48" spans="1:32" s="4" customFormat="1" ht="37.5" hidden="1" customHeight="1">
      <c r="A48" s="89"/>
      <c r="B48" s="92"/>
      <c r="C48" s="94"/>
      <c r="D48" s="94"/>
      <c r="E48" s="94"/>
      <c r="F48" s="94"/>
      <c r="G48" s="94"/>
      <c r="H48" s="94"/>
      <c r="I48" s="97"/>
      <c r="J48" s="98"/>
      <c r="L48" s="6"/>
      <c r="M48" s="6"/>
      <c r="N48" s="6"/>
    </row>
    <row r="49" spans="1:22" s="5" customFormat="1" ht="37.5" customHeight="1">
      <c r="A49" s="90"/>
      <c r="B49" s="93"/>
      <c r="C49" s="68"/>
      <c r="D49" s="68"/>
      <c r="E49" s="68"/>
      <c r="F49" s="68"/>
      <c r="G49" s="101" t="s">
        <v>12</v>
      </c>
      <c r="H49" s="101"/>
      <c r="I49" s="102" t="s">
        <v>17</v>
      </c>
      <c r="J49" s="103"/>
      <c r="L49" s="6"/>
      <c r="M49" s="6"/>
      <c r="N49" s="6"/>
    </row>
    <row r="50" spans="1:22" s="4" customFormat="1" ht="36.75" customHeight="1">
      <c r="A50" s="69" t="s">
        <v>37</v>
      </c>
      <c r="B50" s="41" t="s">
        <v>57</v>
      </c>
      <c r="C50" s="42">
        <f t="shared" ref="C50" si="34">E50-3</f>
        <v>46178</v>
      </c>
      <c r="D50" s="43" t="str">
        <f>TEXT(C50,"aaa")</f>
        <v>金</v>
      </c>
      <c r="E50" s="44">
        <f>G50</f>
        <v>46181</v>
      </c>
      <c r="F50" s="43" t="str">
        <f>TEXT(E50,"aaa")</f>
        <v>月</v>
      </c>
      <c r="G50" s="44">
        <v>46181</v>
      </c>
      <c r="H50" s="43" t="str">
        <f>TEXT(G50,"aaa")</f>
        <v>月</v>
      </c>
      <c r="I50" s="45">
        <f>G50+1</f>
        <v>46182</v>
      </c>
      <c r="J50" s="46" t="str">
        <f>TEXT(I50,"aaa")</f>
        <v>火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</row>
    <row r="51" spans="1:22" s="4" customFormat="1" ht="36.75" customHeight="1">
      <c r="A51" s="69" t="s">
        <v>37</v>
      </c>
      <c r="B51" s="41" t="s">
        <v>58</v>
      </c>
      <c r="C51" s="42">
        <f t="shared" ref="C51:C52" si="35">E51-1</f>
        <v>46182</v>
      </c>
      <c r="D51" s="43" t="str">
        <f>TEXT(C51,"aaa")</f>
        <v>火</v>
      </c>
      <c r="E51" s="42">
        <f>G51</f>
        <v>46183</v>
      </c>
      <c r="F51" s="43" t="str">
        <f>TEXT(E51,"aaa")</f>
        <v>水</v>
      </c>
      <c r="G51" s="44">
        <v>46183</v>
      </c>
      <c r="H51" s="43" t="str">
        <f>TEXT(G51,"aaa")</f>
        <v>水</v>
      </c>
      <c r="I51" s="45">
        <f>G51+1</f>
        <v>46184</v>
      </c>
      <c r="J51" s="46" t="str">
        <f>TEXT(I51,"aaa")</f>
        <v>木</v>
      </c>
    </row>
    <row r="52" spans="1:22" s="4" customFormat="1" ht="36.75" customHeight="1">
      <c r="A52" s="69" t="s">
        <v>37</v>
      </c>
      <c r="B52" s="41" t="s">
        <v>59</v>
      </c>
      <c r="C52" s="42">
        <f t="shared" si="35"/>
        <v>46184</v>
      </c>
      <c r="D52" s="43" t="str">
        <f>TEXT(C52,"aaa")</f>
        <v>木</v>
      </c>
      <c r="E52" s="42">
        <f>G52</f>
        <v>46185</v>
      </c>
      <c r="F52" s="43" t="str">
        <f>TEXT(E52,"aaa")</f>
        <v>金</v>
      </c>
      <c r="G52" s="44">
        <v>46185</v>
      </c>
      <c r="H52" s="43" t="str">
        <f>TEXT(G52,"aaa")</f>
        <v>金</v>
      </c>
      <c r="I52" s="45">
        <f>G52+1</f>
        <v>46186</v>
      </c>
      <c r="J52" s="46" t="str">
        <f>TEXT(I52,"aaa")</f>
        <v>土</v>
      </c>
    </row>
    <row r="53" spans="1:22" s="4" customFormat="1" ht="36.75" customHeight="1">
      <c r="A53" s="69" t="s">
        <v>37</v>
      </c>
      <c r="B53" s="41" t="s">
        <v>60</v>
      </c>
      <c r="C53" s="42">
        <f t="shared" ref="C53" si="36">E53-3</f>
        <v>46185</v>
      </c>
      <c r="D53" s="43" t="str">
        <f>TEXT(C53,"aaa")</f>
        <v>金</v>
      </c>
      <c r="E53" s="44">
        <f>G53</f>
        <v>46188</v>
      </c>
      <c r="F53" s="43" t="str">
        <f>TEXT(E53,"aaa")</f>
        <v>月</v>
      </c>
      <c r="G53" s="44">
        <v>46188</v>
      </c>
      <c r="H53" s="43" t="str">
        <f>TEXT(G53,"aaa")</f>
        <v>月</v>
      </c>
      <c r="I53" s="45">
        <f>G53+1</f>
        <v>46189</v>
      </c>
      <c r="J53" s="46" t="str">
        <f>TEXT(I53,"aaa")</f>
        <v>火</v>
      </c>
    </row>
    <row r="54" spans="1:22" s="23" customFormat="1" ht="36.75" customHeight="1">
      <c r="A54" s="69" t="s">
        <v>37</v>
      </c>
      <c r="B54" s="41" t="s">
        <v>61</v>
      </c>
      <c r="C54" s="42">
        <f t="shared" ref="C54:C55" si="37">E54-1</f>
        <v>46189</v>
      </c>
      <c r="D54" s="43" t="str">
        <f>TEXT(C54,"aaa")</f>
        <v>火</v>
      </c>
      <c r="E54" s="42">
        <f>G54</f>
        <v>46190</v>
      </c>
      <c r="F54" s="43" t="str">
        <f>TEXT(E54,"aaa")</f>
        <v>水</v>
      </c>
      <c r="G54" s="44">
        <v>46190</v>
      </c>
      <c r="H54" s="43" t="str">
        <f>TEXT(G54,"aaa")</f>
        <v>水</v>
      </c>
      <c r="I54" s="45">
        <f>G54+1</f>
        <v>46191</v>
      </c>
      <c r="J54" s="46" t="str">
        <f>TEXT(I54,"aaa")</f>
        <v>木</v>
      </c>
      <c r="K54" s="28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23" customFormat="1" ht="36.75" customHeight="1">
      <c r="A55" s="69" t="s">
        <v>37</v>
      </c>
      <c r="B55" s="41" t="s">
        <v>62</v>
      </c>
      <c r="C55" s="42">
        <f t="shared" si="37"/>
        <v>46191</v>
      </c>
      <c r="D55" s="43" t="str">
        <f>TEXT(C55,"aaa")</f>
        <v>木</v>
      </c>
      <c r="E55" s="42">
        <f>G55</f>
        <v>46192</v>
      </c>
      <c r="F55" s="43" t="str">
        <f>TEXT(E55,"aaa")</f>
        <v>金</v>
      </c>
      <c r="G55" s="44">
        <v>46192</v>
      </c>
      <c r="H55" s="43" t="str">
        <f>TEXT(G55,"aaa")</f>
        <v>金</v>
      </c>
      <c r="I55" s="45">
        <f>G55+1</f>
        <v>46193</v>
      </c>
      <c r="J55" s="46" t="str">
        <f>TEXT(I55,"aaa")</f>
        <v>土</v>
      </c>
      <c r="K55" s="28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s="23" customFormat="1" ht="36.75" customHeight="1">
      <c r="A56" s="69" t="s">
        <v>37</v>
      </c>
      <c r="B56" s="41" t="s">
        <v>63</v>
      </c>
      <c r="C56" s="42">
        <f t="shared" ref="C56" si="38">E56-3</f>
        <v>46192</v>
      </c>
      <c r="D56" s="43" t="str">
        <f>TEXT(C56,"aaa")</f>
        <v>金</v>
      </c>
      <c r="E56" s="44">
        <f>G56</f>
        <v>46195</v>
      </c>
      <c r="F56" s="43" t="str">
        <f>TEXT(E56,"aaa")</f>
        <v>月</v>
      </c>
      <c r="G56" s="44">
        <v>46195</v>
      </c>
      <c r="H56" s="43" t="str">
        <f>TEXT(G56,"aaa")</f>
        <v>月</v>
      </c>
      <c r="I56" s="45">
        <f>G56+1</f>
        <v>46196</v>
      </c>
      <c r="J56" s="46" t="str">
        <f>TEXT(I56,"aaa")</f>
        <v>火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s="23" customFormat="1" ht="36.75" customHeight="1">
      <c r="A57" s="69" t="s">
        <v>37</v>
      </c>
      <c r="B57" s="41" t="s">
        <v>64</v>
      </c>
      <c r="C57" s="42">
        <f t="shared" ref="C57:C58" si="39">E57-1</f>
        <v>46196</v>
      </c>
      <c r="D57" s="43" t="str">
        <f>TEXT(C57,"aaa")</f>
        <v>火</v>
      </c>
      <c r="E57" s="42">
        <f>G57</f>
        <v>46197</v>
      </c>
      <c r="F57" s="43" t="str">
        <f>TEXT(E57,"aaa")</f>
        <v>水</v>
      </c>
      <c r="G57" s="44">
        <v>46197</v>
      </c>
      <c r="H57" s="43" t="str">
        <f>TEXT(G57,"aaa")</f>
        <v>水</v>
      </c>
      <c r="I57" s="45">
        <f>G57+1</f>
        <v>46198</v>
      </c>
      <c r="J57" s="46" t="str">
        <f>TEXT(I57,"aaa")</f>
        <v>木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s="23" customFormat="1" ht="36.75" customHeight="1">
      <c r="A58" s="69" t="s">
        <v>37</v>
      </c>
      <c r="B58" s="41" t="s">
        <v>65</v>
      </c>
      <c r="C58" s="42">
        <f t="shared" si="39"/>
        <v>46198</v>
      </c>
      <c r="D58" s="43" t="str">
        <f>TEXT(C58,"aaa")</f>
        <v>木</v>
      </c>
      <c r="E58" s="42">
        <f>G58</f>
        <v>46199</v>
      </c>
      <c r="F58" s="43" t="str">
        <f>TEXT(E58,"aaa")</f>
        <v>金</v>
      </c>
      <c r="G58" s="44">
        <v>46199</v>
      </c>
      <c r="H58" s="43" t="str">
        <f>TEXT(G58,"aaa")</f>
        <v>金</v>
      </c>
      <c r="I58" s="45">
        <f>G58+1</f>
        <v>46200</v>
      </c>
      <c r="J58" s="46" t="str">
        <f>TEXT(I58,"aaa")</f>
        <v>土</v>
      </c>
    </row>
    <row r="59" spans="1:22" s="4" customFormat="1" ht="36.75" customHeight="1">
      <c r="A59" s="69" t="s">
        <v>37</v>
      </c>
      <c r="B59" s="41" t="s">
        <v>66</v>
      </c>
      <c r="C59" s="42">
        <f t="shared" ref="C59" si="40">E59-3</f>
        <v>46199</v>
      </c>
      <c r="D59" s="43" t="str">
        <f>TEXT(C59,"aaa")</f>
        <v>金</v>
      </c>
      <c r="E59" s="44">
        <f>G59</f>
        <v>46202</v>
      </c>
      <c r="F59" s="43" t="str">
        <f>TEXT(E59,"aaa")</f>
        <v>月</v>
      </c>
      <c r="G59" s="44">
        <v>46202</v>
      </c>
      <c r="H59" s="43" t="str">
        <f>TEXT(G59,"aaa")</f>
        <v>月</v>
      </c>
      <c r="I59" s="45">
        <f>G59+1</f>
        <v>46203</v>
      </c>
      <c r="J59" s="46" t="str">
        <f>TEXT(I59,"aaa")</f>
        <v>火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</row>
    <row r="60" spans="1:22" s="4" customFormat="1" ht="36.75" customHeight="1">
      <c r="A60" s="69" t="s">
        <v>37</v>
      </c>
      <c r="B60" s="41" t="s">
        <v>67</v>
      </c>
      <c r="C60" s="42">
        <f t="shared" ref="C60:C61" si="41">E60-1</f>
        <v>46203</v>
      </c>
      <c r="D60" s="43" t="str">
        <f>TEXT(C60,"aaa")</f>
        <v>火</v>
      </c>
      <c r="E60" s="42">
        <f>G60</f>
        <v>46204</v>
      </c>
      <c r="F60" s="43" t="str">
        <f>TEXT(E60,"aaa")</f>
        <v>水</v>
      </c>
      <c r="G60" s="44">
        <v>46204</v>
      </c>
      <c r="H60" s="43" t="str">
        <f>TEXT(G60,"aaa")</f>
        <v>水</v>
      </c>
      <c r="I60" s="45">
        <f>G60+1</f>
        <v>46205</v>
      </c>
      <c r="J60" s="46" t="str">
        <f>TEXT(I60,"aaa")</f>
        <v>木</v>
      </c>
    </row>
    <row r="61" spans="1:22" s="4" customFormat="1" ht="36.75" customHeight="1">
      <c r="A61" s="69" t="s">
        <v>37</v>
      </c>
      <c r="B61" s="41" t="s">
        <v>79</v>
      </c>
      <c r="C61" s="42">
        <f t="shared" si="41"/>
        <v>46205</v>
      </c>
      <c r="D61" s="43" t="str">
        <f t="shared" ref="D61:D70" si="42">TEXT(C61,"aaa")</f>
        <v>木</v>
      </c>
      <c r="E61" s="42">
        <f t="shared" ref="E61:E70" si="43">G61</f>
        <v>46206</v>
      </c>
      <c r="F61" s="43" t="str">
        <f t="shared" ref="F61:F73" si="44">TEXT(E61,"aaa")</f>
        <v>金</v>
      </c>
      <c r="G61" s="44">
        <v>46206</v>
      </c>
      <c r="H61" s="43" t="str">
        <f t="shared" ref="H61:H73" si="45">TEXT(G61,"aaa")</f>
        <v>金</v>
      </c>
      <c r="I61" s="45">
        <f t="shared" ref="I61:I70" si="46">G61+1</f>
        <v>46207</v>
      </c>
      <c r="J61" s="46" t="str">
        <f t="shared" ref="J61:J73" si="47">TEXT(I61,"aaa")</f>
        <v>土</v>
      </c>
    </row>
    <row r="62" spans="1:22" s="4" customFormat="1" ht="36.75" customHeight="1">
      <c r="A62" s="69" t="s">
        <v>37</v>
      </c>
      <c r="B62" s="41" t="s">
        <v>80</v>
      </c>
      <c r="C62" s="42">
        <f t="shared" ref="C62" si="48">E62-3</f>
        <v>46206</v>
      </c>
      <c r="D62" s="43" t="str">
        <f t="shared" si="42"/>
        <v>金</v>
      </c>
      <c r="E62" s="44">
        <f t="shared" si="43"/>
        <v>46209</v>
      </c>
      <c r="F62" s="43" t="str">
        <f t="shared" si="44"/>
        <v>月</v>
      </c>
      <c r="G62" s="44">
        <v>46209</v>
      </c>
      <c r="H62" s="43" t="str">
        <f t="shared" si="45"/>
        <v>月</v>
      </c>
      <c r="I62" s="45">
        <f t="shared" si="46"/>
        <v>46210</v>
      </c>
      <c r="J62" s="46" t="str">
        <f t="shared" si="47"/>
        <v>火</v>
      </c>
    </row>
    <row r="63" spans="1:22" s="57" customFormat="1" ht="36.75" customHeight="1">
      <c r="A63" s="69" t="s">
        <v>37</v>
      </c>
      <c r="B63" s="41" t="s">
        <v>81</v>
      </c>
      <c r="C63" s="42">
        <f t="shared" ref="C63:C64" si="49">E63-1</f>
        <v>46210</v>
      </c>
      <c r="D63" s="43" t="str">
        <f t="shared" si="42"/>
        <v>火</v>
      </c>
      <c r="E63" s="42">
        <f t="shared" si="43"/>
        <v>46211</v>
      </c>
      <c r="F63" s="43" t="str">
        <f t="shared" si="44"/>
        <v>水</v>
      </c>
      <c r="G63" s="44">
        <v>46211</v>
      </c>
      <c r="H63" s="43" t="str">
        <f t="shared" si="45"/>
        <v>水</v>
      </c>
      <c r="I63" s="45">
        <f t="shared" si="46"/>
        <v>46212</v>
      </c>
      <c r="J63" s="46" t="str">
        <f t="shared" si="47"/>
        <v>木</v>
      </c>
    </row>
    <row r="64" spans="1:22" s="28" customFormat="1" ht="36.75" customHeight="1">
      <c r="A64" s="69" t="s">
        <v>37</v>
      </c>
      <c r="B64" s="41" t="s">
        <v>82</v>
      </c>
      <c r="C64" s="42">
        <f t="shared" si="49"/>
        <v>46212</v>
      </c>
      <c r="D64" s="43" t="str">
        <f t="shared" si="42"/>
        <v>木</v>
      </c>
      <c r="E64" s="42">
        <f t="shared" si="43"/>
        <v>46213</v>
      </c>
      <c r="F64" s="43" t="str">
        <f t="shared" si="44"/>
        <v>金</v>
      </c>
      <c r="G64" s="44">
        <v>46213</v>
      </c>
      <c r="H64" s="43" t="str">
        <f t="shared" si="45"/>
        <v>金</v>
      </c>
      <c r="I64" s="45">
        <f t="shared" si="46"/>
        <v>46214</v>
      </c>
      <c r="J64" s="46" t="str">
        <f t="shared" si="47"/>
        <v>土</v>
      </c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1:22" s="28" customFormat="1" ht="36.75" customHeight="1">
      <c r="A65" s="69" t="s">
        <v>37</v>
      </c>
      <c r="B65" s="41" t="s">
        <v>83</v>
      </c>
      <c r="C65" s="42">
        <f t="shared" ref="C65" si="50">E65-3</f>
        <v>46213</v>
      </c>
      <c r="D65" s="43" t="str">
        <f t="shared" si="42"/>
        <v>金</v>
      </c>
      <c r="E65" s="44">
        <f>G65</f>
        <v>46216</v>
      </c>
      <c r="F65" s="43" t="str">
        <f t="shared" si="44"/>
        <v>月</v>
      </c>
      <c r="G65" s="44">
        <v>46216</v>
      </c>
      <c r="H65" s="43" t="str">
        <f>TEXT(G65,"aaa")</f>
        <v>月</v>
      </c>
      <c r="I65" s="45">
        <f>G65+1</f>
        <v>46217</v>
      </c>
      <c r="J65" s="46" t="str">
        <f t="shared" si="47"/>
        <v>火</v>
      </c>
    </row>
    <row r="66" spans="1:22" s="28" customFormat="1" ht="36.75" customHeight="1">
      <c r="A66" s="69" t="s">
        <v>37</v>
      </c>
      <c r="B66" s="41" t="s">
        <v>84</v>
      </c>
      <c r="C66" s="42">
        <f t="shared" ref="C66:C67" si="51">E66-1</f>
        <v>46217</v>
      </c>
      <c r="D66" s="43" t="str">
        <f t="shared" si="42"/>
        <v>火</v>
      </c>
      <c r="E66" s="42">
        <f>G66</f>
        <v>46218</v>
      </c>
      <c r="F66" s="43" t="str">
        <f t="shared" si="44"/>
        <v>水</v>
      </c>
      <c r="G66" s="44">
        <v>46218</v>
      </c>
      <c r="H66" s="43" t="str">
        <f>TEXT(G66,"aaa")</f>
        <v>水</v>
      </c>
      <c r="I66" s="45">
        <f>G66+1</f>
        <v>46219</v>
      </c>
      <c r="J66" s="46" t="str">
        <f t="shared" si="47"/>
        <v>木</v>
      </c>
    </row>
    <row r="67" spans="1:22" s="28" customFormat="1" ht="36.75" customHeight="1">
      <c r="A67" s="69" t="s">
        <v>98</v>
      </c>
      <c r="B67" s="41" t="s">
        <v>85</v>
      </c>
      <c r="C67" s="134" t="s">
        <v>96</v>
      </c>
      <c r="D67" s="138" t="s">
        <v>97</v>
      </c>
      <c r="E67" s="42">
        <f>G67</f>
        <v>46220</v>
      </c>
      <c r="F67" s="43" t="str">
        <f t="shared" si="44"/>
        <v>金</v>
      </c>
      <c r="G67" s="44">
        <v>46220</v>
      </c>
      <c r="H67" s="43" t="str">
        <f>TEXT(G67,"aaa")</f>
        <v>金</v>
      </c>
      <c r="I67" s="45">
        <f>G67+1</f>
        <v>46221</v>
      </c>
      <c r="J67" s="46" t="str">
        <f t="shared" si="47"/>
        <v>土</v>
      </c>
    </row>
    <row r="68" spans="1:22" s="4" customFormat="1" ht="36.75" customHeight="1">
      <c r="A68" s="150" t="s">
        <v>92</v>
      </c>
      <c r="B68" s="136"/>
      <c r="C68" s="136"/>
      <c r="D68" s="133"/>
      <c r="E68" s="135"/>
      <c r="F68" s="133"/>
      <c r="G68" s="133"/>
      <c r="H68" s="133"/>
      <c r="I68" s="137"/>
      <c r="J68" s="151"/>
    </row>
    <row r="69" spans="1:22" s="4" customFormat="1" ht="36.75" customHeight="1">
      <c r="A69" s="69" t="s">
        <v>37</v>
      </c>
      <c r="B69" s="41" t="s">
        <v>86</v>
      </c>
      <c r="C69" s="42">
        <f t="shared" ref="C69:C70" si="52">E69-1</f>
        <v>46224</v>
      </c>
      <c r="D69" s="43" t="str">
        <f t="shared" si="42"/>
        <v>火</v>
      </c>
      <c r="E69" s="42">
        <f t="shared" si="43"/>
        <v>46225</v>
      </c>
      <c r="F69" s="43" t="str">
        <f t="shared" si="44"/>
        <v>水</v>
      </c>
      <c r="G69" s="44">
        <v>46225</v>
      </c>
      <c r="H69" s="43" t="str">
        <f t="shared" si="45"/>
        <v>水</v>
      </c>
      <c r="I69" s="45">
        <f t="shared" si="46"/>
        <v>46226</v>
      </c>
      <c r="J69" s="46" t="str">
        <f t="shared" si="47"/>
        <v>木</v>
      </c>
    </row>
    <row r="70" spans="1:22" s="4" customFormat="1" ht="36.75" customHeight="1">
      <c r="A70" s="69" t="s">
        <v>37</v>
      </c>
      <c r="B70" s="41" t="s">
        <v>87</v>
      </c>
      <c r="C70" s="42">
        <f t="shared" si="52"/>
        <v>46226</v>
      </c>
      <c r="D70" s="43" t="str">
        <f t="shared" si="42"/>
        <v>木</v>
      </c>
      <c r="E70" s="42">
        <f t="shared" si="43"/>
        <v>46227</v>
      </c>
      <c r="F70" s="43" t="str">
        <f t="shared" si="44"/>
        <v>金</v>
      </c>
      <c r="G70" s="44">
        <v>46227</v>
      </c>
      <c r="H70" s="43" t="str">
        <f t="shared" si="45"/>
        <v>金</v>
      </c>
      <c r="I70" s="45">
        <f t="shared" si="46"/>
        <v>46228</v>
      </c>
      <c r="J70" s="46" t="str">
        <f t="shared" si="47"/>
        <v>土</v>
      </c>
    </row>
    <row r="71" spans="1:22" s="4" customFormat="1" ht="36.75" customHeight="1">
      <c r="A71" s="69" t="s">
        <v>37</v>
      </c>
      <c r="B71" s="41" t="s">
        <v>93</v>
      </c>
      <c r="C71" s="42">
        <f>E71-3</f>
        <v>46227</v>
      </c>
      <c r="D71" s="43" t="str">
        <f t="shared" ref="D71:D73" si="53">TEXT(C71,"aaa")</f>
        <v>金</v>
      </c>
      <c r="E71" s="42">
        <f t="shared" ref="E71:E73" si="54">G71</f>
        <v>46230</v>
      </c>
      <c r="F71" s="43" t="str">
        <f t="shared" si="44"/>
        <v>月</v>
      </c>
      <c r="G71" s="44">
        <v>46230</v>
      </c>
      <c r="H71" s="43" t="str">
        <f t="shared" si="45"/>
        <v>月</v>
      </c>
      <c r="I71" s="45">
        <f t="shared" ref="I71:I73" si="55">G71+1</f>
        <v>46231</v>
      </c>
      <c r="J71" s="46" t="str">
        <f t="shared" si="47"/>
        <v>火</v>
      </c>
    </row>
    <row r="72" spans="1:22" s="4" customFormat="1" ht="36.75" customHeight="1">
      <c r="A72" s="69" t="s">
        <v>37</v>
      </c>
      <c r="B72" s="41" t="s">
        <v>94</v>
      </c>
      <c r="C72" s="42">
        <f t="shared" ref="C71:C73" si="56">E72-1</f>
        <v>46231</v>
      </c>
      <c r="D72" s="43" t="str">
        <f t="shared" si="53"/>
        <v>火</v>
      </c>
      <c r="E72" s="42">
        <f t="shared" si="54"/>
        <v>46232</v>
      </c>
      <c r="F72" s="43" t="str">
        <f t="shared" si="44"/>
        <v>水</v>
      </c>
      <c r="G72" s="44">
        <v>46232</v>
      </c>
      <c r="H72" s="43" t="str">
        <f t="shared" si="45"/>
        <v>水</v>
      </c>
      <c r="I72" s="45">
        <f t="shared" si="55"/>
        <v>46233</v>
      </c>
      <c r="J72" s="46" t="str">
        <f t="shared" si="47"/>
        <v>木</v>
      </c>
    </row>
    <row r="73" spans="1:22" s="4" customFormat="1" ht="36.75" customHeight="1">
      <c r="A73" s="72" t="s">
        <v>37</v>
      </c>
      <c r="B73" s="47" t="s">
        <v>95</v>
      </c>
      <c r="C73" s="48">
        <f t="shared" si="56"/>
        <v>46233</v>
      </c>
      <c r="D73" s="49" t="str">
        <f t="shared" si="53"/>
        <v>木</v>
      </c>
      <c r="E73" s="48">
        <f t="shared" si="54"/>
        <v>46234</v>
      </c>
      <c r="F73" s="49" t="str">
        <f t="shared" si="44"/>
        <v>金</v>
      </c>
      <c r="G73" s="50">
        <v>46234</v>
      </c>
      <c r="H73" s="49" t="str">
        <f t="shared" si="45"/>
        <v>金</v>
      </c>
      <c r="I73" s="51">
        <f t="shared" si="55"/>
        <v>46235</v>
      </c>
      <c r="J73" s="52" t="str">
        <f t="shared" si="47"/>
        <v>土</v>
      </c>
    </row>
    <row r="74" spans="1:22" s="4" customFormat="1" ht="42.75" customHeight="1"/>
    <row r="75" spans="1:22" s="4" customFormat="1" ht="42.75" customHeight="1">
      <c r="A75" s="81" t="s">
        <v>68</v>
      </c>
      <c r="R75" s="29"/>
    </row>
    <row r="76" spans="1:22" s="4" customFormat="1" ht="51" customHeight="1">
      <c r="R76" s="29"/>
    </row>
    <row r="77" spans="1:22" s="4" customFormat="1" ht="45" customHeight="1">
      <c r="A77" s="30" t="s">
        <v>24</v>
      </c>
      <c r="R77" s="29"/>
    </row>
    <row r="78" spans="1:22" s="4" customFormat="1" ht="51" customHeight="1" thickBot="1">
      <c r="A78" s="31" t="s">
        <v>2</v>
      </c>
      <c r="B78" s="99" t="s">
        <v>1</v>
      </c>
      <c r="C78" s="100"/>
      <c r="D78" s="100"/>
      <c r="E78" s="100"/>
      <c r="F78" s="116"/>
      <c r="G78" s="99" t="s">
        <v>23</v>
      </c>
      <c r="H78" s="100"/>
      <c r="I78" s="100"/>
      <c r="J78" s="100"/>
      <c r="K78" s="100"/>
      <c r="L78" s="100"/>
      <c r="M78" s="100"/>
      <c r="N78" s="100"/>
      <c r="O78" s="100"/>
      <c r="P78" s="116"/>
      <c r="R78" s="29"/>
    </row>
    <row r="79" spans="1:22" ht="33.75" thickTop="1">
      <c r="A79" s="110" t="s">
        <v>25</v>
      </c>
      <c r="B79" s="117" t="s">
        <v>35</v>
      </c>
      <c r="C79" s="118"/>
      <c r="D79" s="118"/>
      <c r="E79" s="118"/>
      <c r="F79" s="119"/>
      <c r="G79" s="70" t="s">
        <v>32</v>
      </c>
      <c r="H79" s="28"/>
      <c r="I79" s="28"/>
      <c r="J79" s="28"/>
      <c r="K79" s="28"/>
      <c r="L79" s="28"/>
      <c r="M79" s="28"/>
      <c r="N79" s="107" t="s">
        <v>33</v>
      </c>
      <c r="O79" s="108"/>
      <c r="P79" s="109"/>
      <c r="Q79" s="4"/>
      <c r="R79" s="29"/>
      <c r="S79" s="4"/>
      <c r="T79" s="4"/>
      <c r="U79" s="4"/>
      <c r="V79" s="4"/>
    </row>
    <row r="80" spans="1:22" ht="33">
      <c r="A80" s="111"/>
      <c r="B80" s="120"/>
      <c r="C80" s="121"/>
      <c r="D80" s="121"/>
      <c r="E80" s="121"/>
      <c r="F80" s="122"/>
      <c r="G80" s="32" t="s">
        <v>34</v>
      </c>
      <c r="H80" s="33"/>
      <c r="I80" s="33"/>
      <c r="J80" s="33"/>
      <c r="K80" s="33"/>
      <c r="L80" s="33"/>
      <c r="M80" s="33"/>
      <c r="N80" s="33"/>
      <c r="O80" s="33"/>
      <c r="P80" s="34"/>
    </row>
  </sheetData>
  <mergeCells count="37">
    <mergeCell ref="A79:A80"/>
    <mergeCell ref="A40:A41"/>
    <mergeCell ref="B40:D41"/>
    <mergeCell ref="I49:J49"/>
    <mergeCell ref="B78:F78"/>
    <mergeCell ref="G78:P78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9:F80"/>
    <mergeCell ref="M42:R42"/>
    <mergeCell ref="I44:J44"/>
    <mergeCell ref="I45:J45"/>
    <mergeCell ref="E39:J39"/>
    <mergeCell ref="N79:P79"/>
    <mergeCell ref="C46:D48"/>
    <mergeCell ref="B39:D39"/>
    <mergeCell ref="E4:F4"/>
    <mergeCell ref="G8:H8"/>
    <mergeCell ref="I8:J8"/>
    <mergeCell ref="G4:H4"/>
    <mergeCell ref="J40:L40"/>
    <mergeCell ref="E5:F7"/>
    <mergeCell ref="A4:A8"/>
    <mergeCell ref="B4:B8"/>
    <mergeCell ref="C4:D4"/>
    <mergeCell ref="C5:D7"/>
    <mergeCell ref="M1:R1"/>
    <mergeCell ref="I4:J4"/>
    <mergeCell ref="G5:H7"/>
    <mergeCell ref="I5:J7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2026-06-04T08:59:20Z</cp:lastPrinted>
  <dcterms:created xsi:type="dcterms:W3CDTF">2016-08-19T05:24:57Z</dcterms:created>
  <dcterms:modified xsi:type="dcterms:W3CDTF">2026-06-04T08:59:38Z</dcterms:modified>
</cp:coreProperties>
</file>