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65A1172E-10CE-4F21-B42C-3FB05D03978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7" l="1"/>
  <c r="A12" i="7"/>
  <c r="A11" i="7"/>
  <c r="A10" i="7"/>
  <c r="I11" i="7"/>
  <c r="G11" i="7" s="1"/>
  <c r="H11" i="7" s="1"/>
  <c r="B11" i="7"/>
  <c r="E11" i="7" l="1"/>
  <c r="K11" i="7"/>
  <c r="L11" i="7" s="1"/>
  <c r="J11" i="7"/>
  <c r="M11" i="7" l="1"/>
  <c r="C11" i="7"/>
  <c r="D11" i="7" s="1"/>
  <c r="F11" i="7"/>
  <c r="I13" i="7" l="1"/>
  <c r="K13" i="7" s="1"/>
  <c r="M13" i="7" s="1"/>
  <c r="B13" i="7"/>
  <c r="I12" i="7"/>
  <c r="J12" i="7" s="1"/>
  <c r="B12" i="7"/>
  <c r="I10" i="7"/>
  <c r="B10" i="7"/>
  <c r="K10" i="7" l="1"/>
  <c r="L10" i="7" s="1"/>
  <c r="E10" i="7"/>
  <c r="G13" i="7"/>
  <c r="H13" i="7" s="1"/>
  <c r="G12" i="7"/>
  <c r="H12" i="7" s="1"/>
  <c r="E12" i="7"/>
  <c r="C12" i="7" s="1"/>
  <c r="E13" i="7"/>
  <c r="F13" i="7" s="1"/>
  <c r="J13" i="7"/>
  <c r="K12" i="7"/>
  <c r="L12" i="7" s="1"/>
  <c r="L13" i="7"/>
  <c r="G10" i="7"/>
  <c r="H10" i="7" s="1"/>
  <c r="J10" i="7"/>
  <c r="M10" i="7" l="1"/>
  <c r="C13" i="7"/>
  <c r="D13" i="7" s="1"/>
  <c r="M12" i="7"/>
  <c r="F12" i="7"/>
  <c r="D12" i="7"/>
  <c r="F10" i="7"/>
  <c r="C10" i="7"/>
  <c r="D10" i="7" s="1"/>
</calcChain>
</file>

<file path=xl/sharedStrings.xml><?xml version="1.0" encoding="utf-8"?>
<sst xmlns="http://schemas.openxmlformats.org/spreadsheetml/2006/main" count="164" uniqueCount="80">
  <si>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</si>
  <si>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</si>
  <si>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</si>
  <si>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</si>
  <si>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</si>
  <si>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</si>
  <si>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</si>
  <si>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</si>
  <si>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</si>
  <si>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</si>
  <si>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</si>
  <si>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</si>
  <si>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</si>
  <si>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</si>
  <si>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</si>
  <si>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</si>
  <si>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</si>
  <si>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</si>
  <si>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</si>
  <si>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</si>
  <si>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</si>
  <si>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</si>
  <si>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</si>
  <si>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</si>
  <si>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</si>
  <si>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</si>
  <si>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</si>
  <si>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</si>
  <si>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</si>
  <si>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</si>
  <si>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</si>
  <si>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</si>
  <si>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</si>
  <si>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*1　マスター船社の都合により消防法・指定可燃物はお引き受けできかねます</t>
    <phoneticPr fontId="4"/>
  </si>
  <si>
    <r>
      <t xml:space="preserve">㈱日成
</t>
    </r>
    <r>
      <rPr>
        <b/>
        <sz val="20"/>
        <color theme="1"/>
        <rFont val="Meiryo UI"/>
        <family val="3"/>
        <charset val="128"/>
      </rPr>
      <t>（協同組合　東京海貨センター内4F）</t>
    </r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</si>
  <si>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r>
      <rPr>
        <b/>
        <sz val="7"/>
        <color rgb="FFFF0000"/>
        <rFont val="Trebuchet MS"/>
        <family val="2"/>
      </rPr>
      <t>*ONE MAESTRO</t>
    </r>
  </si>
  <si>
    <r>
      <rPr>
        <b/>
        <sz val="6"/>
        <color rgb="FFFF0000"/>
        <rFont val="Trebuchet MS"/>
        <family val="2"/>
      </rPr>
      <t>086E</t>
    </r>
  </si>
  <si>
    <r>
      <rPr>
        <sz val="6"/>
        <rFont val="MS PGothic"/>
        <family val="2"/>
      </rPr>
      <t>6/11</t>
    </r>
  </si>
  <si>
    <r>
      <rPr>
        <sz val="6"/>
        <rFont val="MS PGothic"/>
        <family val="2"/>
      </rPr>
      <t>-</t>
    </r>
  </si>
  <si>
    <r>
      <rPr>
        <sz val="6"/>
        <rFont val="MS PGothic"/>
        <family val="2"/>
      </rPr>
      <t>6/12</t>
    </r>
  </si>
  <si>
    <r>
      <rPr>
        <sz val="6"/>
        <rFont val="MS PGothic"/>
        <family val="2"/>
      </rPr>
      <t>---</t>
    </r>
  </si>
  <si>
    <r>
      <rPr>
        <sz val="6"/>
        <rFont val="MS PGothic"/>
        <family val="2"/>
      </rPr>
      <t>6/5</t>
    </r>
  </si>
  <si>
    <r>
      <rPr>
        <sz val="6"/>
        <rFont val="MS PGothic"/>
        <family val="2"/>
      </rPr>
      <t>6/24</t>
    </r>
  </si>
  <si>
    <r>
      <rPr>
        <sz val="6"/>
        <rFont val="MS PGothic"/>
        <family val="2"/>
      </rPr>
      <t>6/30</t>
    </r>
  </si>
  <si>
    <r>
      <rPr>
        <sz val="6"/>
        <rFont val="MS PGothic"/>
        <family val="2"/>
      </rPr>
      <t>7/1</t>
    </r>
  </si>
  <si>
    <r>
      <rPr>
        <sz val="6"/>
        <rFont val="MS PGothic"/>
        <family val="2"/>
      </rPr>
      <t>7/3</t>
    </r>
  </si>
  <si>
    <r>
      <rPr>
        <sz val="6"/>
        <rFont val="MS PGothic"/>
        <family val="2"/>
      </rPr>
      <t>7/6</t>
    </r>
  </si>
  <si>
    <r>
      <rPr>
        <sz val="6"/>
        <rFont val="MS PGothic"/>
        <family val="2"/>
      </rPr>
      <t>7/8</t>
    </r>
  </si>
  <si>
    <r>
      <rPr>
        <sz val="6"/>
        <rFont val="MS PGothic"/>
        <family val="2"/>
      </rPr>
      <t>7/10</t>
    </r>
  </si>
  <si>
    <r>
      <rPr>
        <sz val="6"/>
        <rFont val="MS PGothic"/>
        <family val="2"/>
      </rPr>
      <t>7/12</t>
    </r>
  </si>
  <si>
    <r>
      <rPr>
        <sz val="6"/>
        <rFont val="MS PGothic"/>
        <family val="2"/>
      </rPr>
      <t>6/2AM</t>
    </r>
  </si>
  <si>
    <r>
      <rPr>
        <b/>
        <sz val="7"/>
        <color rgb="FFFF0000"/>
        <rFont val="Trebuchet MS"/>
        <family val="2"/>
      </rPr>
      <t>*ONE REASSURANCE</t>
    </r>
  </si>
  <si>
    <r>
      <rPr>
        <b/>
        <sz val="6"/>
        <color rgb="FFFF0000"/>
        <rFont val="Trebuchet MS"/>
        <family val="2"/>
      </rPr>
      <t>255E</t>
    </r>
  </si>
  <si>
    <r>
      <rPr>
        <sz val="6"/>
        <rFont val="MS PGothic"/>
        <family val="2"/>
      </rPr>
      <t>6/18</t>
    </r>
  </si>
  <si>
    <r>
      <rPr>
        <sz val="6"/>
        <rFont val="MS PGothic"/>
        <family val="2"/>
      </rPr>
      <t>6/19</t>
    </r>
  </si>
  <si>
    <r>
      <rPr>
        <sz val="6"/>
        <rFont val="MS PGothic"/>
        <family val="2"/>
      </rPr>
      <t>7/7</t>
    </r>
  </si>
  <si>
    <r>
      <rPr>
        <sz val="6"/>
        <rFont val="MS PGothic"/>
        <family val="2"/>
      </rPr>
      <t>7/13</t>
    </r>
  </si>
  <si>
    <r>
      <rPr>
        <sz val="6"/>
        <rFont val="MS PGothic"/>
        <family val="2"/>
      </rPr>
      <t>7/15</t>
    </r>
  </si>
  <si>
    <r>
      <rPr>
        <sz val="6"/>
        <rFont val="MS PGothic"/>
        <family val="2"/>
      </rPr>
      <t>7/17</t>
    </r>
  </si>
  <si>
    <r>
      <rPr>
        <sz val="6"/>
        <rFont val="MS PGothic"/>
        <family val="2"/>
      </rPr>
      <t>7/19</t>
    </r>
  </si>
  <si>
    <r>
      <rPr>
        <sz val="6"/>
        <rFont val="MS PGothic"/>
        <family val="2"/>
      </rPr>
      <t>6/9AM</t>
    </r>
  </si>
  <si>
    <r>
      <rPr>
        <b/>
        <sz val="7"/>
        <color rgb="FFFF0000"/>
        <rFont val="Trebuchet MS"/>
        <family val="2"/>
      </rPr>
      <t>*ONE MATRIX</t>
    </r>
  </si>
  <si>
    <r>
      <rPr>
        <b/>
        <sz val="6"/>
        <color rgb="FFFF0000"/>
        <rFont val="Trebuchet MS"/>
        <family val="2"/>
      </rPr>
      <t>185E</t>
    </r>
  </si>
  <si>
    <r>
      <rPr>
        <sz val="6"/>
        <rFont val="MS PGothic"/>
        <family val="2"/>
      </rPr>
      <t>6/25</t>
    </r>
  </si>
  <si>
    <r>
      <rPr>
        <sz val="6"/>
        <rFont val="MS PGothic"/>
        <family val="2"/>
      </rPr>
      <t>6/26</t>
    </r>
  </si>
  <si>
    <r>
      <rPr>
        <sz val="6"/>
        <rFont val="MS PGothic"/>
        <family val="2"/>
      </rPr>
      <t>7/14</t>
    </r>
  </si>
  <si>
    <r>
      <rPr>
        <sz val="6"/>
        <rFont val="MS PGothic"/>
        <family val="2"/>
      </rPr>
      <t>7/20</t>
    </r>
  </si>
  <si>
    <r>
      <rPr>
        <sz val="6"/>
        <rFont val="MS PGothic"/>
        <family val="2"/>
      </rPr>
      <t>7/22</t>
    </r>
  </si>
  <si>
    <r>
      <rPr>
        <sz val="6"/>
        <rFont val="MS PGothic"/>
        <family val="2"/>
      </rPr>
      <t>7/24</t>
    </r>
  </si>
  <si>
    <r>
      <rPr>
        <sz val="6"/>
        <rFont val="MS PGothic"/>
        <family val="2"/>
      </rPr>
      <t>7/26</t>
    </r>
  </si>
  <si>
    <r>
      <rPr>
        <sz val="6"/>
        <rFont val="MS PGothic"/>
        <family val="2"/>
      </rPr>
      <t>6/16AM</t>
    </r>
  </si>
  <si>
    <r>
      <rPr>
        <sz val="7"/>
        <rFont val="MS PGothic"/>
        <family val="2"/>
      </rPr>
      <t>ONE MISSION</t>
    </r>
  </si>
  <si>
    <r>
      <rPr>
        <sz val="6"/>
        <rFont val="MS PGothic"/>
        <family val="2"/>
      </rPr>
      <t>088E</t>
    </r>
  </si>
  <si>
    <r>
      <rPr>
        <sz val="6"/>
        <rFont val="MS PGothic"/>
        <family val="2"/>
      </rPr>
      <t>7/2</t>
    </r>
  </si>
  <si>
    <r>
      <rPr>
        <sz val="6"/>
        <rFont val="MS PGothic"/>
        <family val="2"/>
      </rPr>
      <t>7/21</t>
    </r>
  </si>
  <si>
    <r>
      <rPr>
        <sz val="6"/>
        <rFont val="MS PGothic"/>
        <family val="2"/>
      </rPr>
      <t>7/27</t>
    </r>
  </si>
  <si>
    <r>
      <rPr>
        <sz val="6"/>
        <rFont val="MS PGothic"/>
        <family val="2"/>
      </rPr>
      <t>7/29</t>
    </r>
  </si>
  <si>
    <r>
      <rPr>
        <sz val="6"/>
        <rFont val="MS PGothic"/>
        <family val="2"/>
      </rPr>
      <t>7/31</t>
    </r>
  </si>
  <si>
    <r>
      <rPr>
        <sz val="6"/>
        <rFont val="MS PGothic"/>
        <family val="2"/>
      </rPr>
      <t>8/2</t>
    </r>
  </si>
  <si>
    <r>
      <rPr>
        <sz val="6"/>
        <rFont val="MS PGothic"/>
        <family val="2"/>
      </rPr>
      <t>6/23AM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</si>
</sst>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sz val="14"/>
      <name val="MS PGothic"/>
      <family val="3"/>
      <charset val="128"/>
    </font>
    <font>
      <b/>
      <sz val="2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6"/>
      <name val="Trebuchet MS"/>
      <family val="2"/>
    </font>
    <font>
      <sz val="6"/>
      <name val="MS PGothic"/>
      <family val="3"/>
      <charset val="128"/>
    </font>
    <font>
      <b/>
      <sz val="7"/>
      <name val="Trebuchet MS"/>
      <family val="2"/>
    </font>
    <font>
      <sz val="7"/>
      <name val="MS PGothic"/>
      <family val="3"/>
      <charset val="128"/>
    </font>
    <font>
      <sz val="7"/>
      <name val="MS PGothic"/>
      <family val="2"/>
    </font>
    <font>
      <sz val="6"/>
      <name val="MS PGothic"/>
      <family val="2"/>
    </font>
    <font>
      <b/>
      <sz val="7"/>
      <color rgb="FFFF0000"/>
      <name val="Trebuchet MS"/>
      <family val="2"/>
    </font>
    <font>
      <b/>
      <sz val="6"/>
      <color rgb="FFFF0000"/>
      <name val="Trebuchet MS"/>
      <family val="2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8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2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2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27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28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28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18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2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3" applyNumberFormat="0" applyAlignment="0" applyProtection="0"/>
    <xf numFmtId="191" fontId="31" fillId="0" borderId="0" applyFill="0" applyBorder="0" applyAlignment="0"/>
    <xf numFmtId="0" fontId="46" fillId="0" borderId="26">
      <alignment horizontal="left" vertical="center"/>
    </xf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2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27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0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62" fillId="54" borderId="29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1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6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29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18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19" applyNumberFormat="0" applyFont="0" applyAlignment="0" applyProtection="0"/>
    <xf numFmtId="0" fontId="35" fillId="99" borderId="19" applyNumberFormat="0" applyFont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5" applyNumberFormat="0" applyAlignment="0" applyProtection="0"/>
    <xf numFmtId="0" fontId="84" fillId="95" borderId="15" applyNumberFormat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72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0" applyNumberFormat="0" applyFill="0" applyAlignment="0" applyProtection="0"/>
    <xf numFmtId="0" fontId="76" fillId="95" borderId="16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5" applyNumberFormat="0" applyAlignment="0" applyProtection="0"/>
    <xf numFmtId="0" fontId="88" fillId="101" borderId="15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5" applyNumberFormat="0" applyAlignment="0" applyProtection="0">
      <alignment vertical="center"/>
    </xf>
    <xf numFmtId="0" fontId="94" fillId="9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2" applyNumberFormat="0" applyFill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19" applyNumberFormat="0" applyFont="0" applyAlignment="0" applyProtection="0">
      <alignment vertical="center"/>
    </xf>
    <xf numFmtId="0" fontId="104" fillId="8" borderId="1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0" applyNumberFormat="0" applyAlignment="0" applyProtection="0"/>
    <xf numFmtId="0" fontId="95" fillId="92" borderId="30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55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3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5" xfId="1" applyFont="1" applyFill="1" applyBorder="1" applyAlignment="1">
      <alignment horizontal="left" vertical="center"/>
    </xf>
    <xf numFmtId="0" fontId="110" fillId="0" borderId="34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0" fontId="7" fillId="0" borderId="0" xfId="1" applyFont="1" applyFill="1" applyBorder="1" applyAlignment="1">
      <alignment vertical="center"/>
    </xf>
    <xf numFmtId="178" fontId="27" fillId="2" borderId="37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55" xfId="1" applyNumberFormat="1" applyFont="1" applyFill="1" applyBorder="1" applyAlignment="1" applyProtection="1">
      <alignment horizontal="left" vertical="center"/>
      <protection locked="0"/>
    </xf>
    <xf numFmtId="177" fontId="14" fillId="0" borderId="56" xfId="1" applyNumberFormat="1" applyFont="1" applyFill="1" applyBorder="1" applyAlignment="1" applyProtection="1">
      <alignment horizontal="center" vertical="center"/>
      <protection locked="0"/>
    </xf>
    <xf numFmtId="177" fontId="14" fillId="0" borderId="57" xfId="1" applyNumberFormat="1" applyFont="1" applyFill="1" applyBorder="1" applyAlignment="1" applyProtection="1">
      <alignment horizontal="center" vertical="center"/>
      <protection locked="0"/>
    </xf>
    <xf numFmtId="0" fontId="112" fillId="0" borderId="58" xfId="1810" applyFont="1" applyFill="1" applyBorder="1" applyAlignment="1">
      <alignment horizontal="center" vertical="top" wrapText="1"/>
    </xf>
    <xf numFmtId="0" fontId="112" fillId="0" borderId="58" xfId="1810" applyFont="1" applyFill="1" applyBorder="1" applyAlignment="1">
      <alignment horizontal="left" vertical="top" wrapText="1" indent="2"/>
    </xf>
    <xf numFmtId="0" fontId="111" fillId="103" borderId="58" xfId="1810" applyFill="1" applyBorder="1" applyAlignment="1">
      <alignment horizontal="left" wrapText="1"/>
    </xf>
    <xf numFmtId="0" fontId="113" fillId="0" borderId="58" xfId="1810" applyFont="1" applyFill="1" applyBorder="1" applyAlignment="1">
      <alignment horizontal="center" vertical="top" wrapText="1"/>
    </xf>
    <xf numFmtId="0" fontId="111" fillId="0" borderId="58" xfId="1810" applyFill="1" applyBorder="1" applyAlignment="1">
      <alignment horizontal="left" vertical="center" wrapText="1"/>
    </xf>
    <xf numFmtId="0" fontId="113" fillId="103" borderId="58" xfId="1810" applyFont="1" applyFill="1" applyBorder="1" applyAlignment="1">
      <alignment horizontal="center" vertical="top" wrapText="1"/>
    </xf>
    <xf numFmtId="0" fontId="114" fillId="0" borderId="0" xfId="1" applyFont="1"/>
    <xf numFmtId="0" fontId="115" fillId="0" borderId="0" xfId="1" applyFont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61" xfId="1" applyNumberFormat="1" applyFont="1" applyFill="1" applyBorder="1" applyAlignment="1" applyProtection="1">
      <alignment horizontal="left" vertical="center"/>
      <protection locked="0"/>
    </xf>
    <xf numFmtId="177" fontId="14" fillId="0" borderId="62" xfId="1" applyNumberFormat="1" applyFont="1" applyFill="1" applyBorder="1" applyAlignment="1" applyProtection="1">
      <alignment horizontal="center" vertical="center"/>
      <protection locked="0"/>
    </xf>
    <xf numFmtId="177" fontId="14" fillId="0" borderId="63" xfId="1" applyNumberFormat="1" applyFont="1" applyFill="1" applyBorder="1" applyAlignment="1" applyProtection="1">
      <alignment horizontal="center" vertical="center"/>
      <protection locked="0"/>
    </xf>
    <xf numFmtId="0" fontId="112" fillId="0" borderId="58" xfId="1813" applyFont="1" applyFill="1" applyBorder="1" applyAlignment="1">
      <alignment horizontal="center" vertical="top" wrapText="1"/>
    </xf>
    <xf numFmtId="0" fontId="112" fillId="0" borderId="58" xfId="1813" applyFont="1" applyFill="1" applyBorder="1" applyAlignment="1">
      <alignment horizontal="left" vertical="top" wrapText="1" indent="2"/>
    </xf>
    <xf numFmtId="0" fontId="112" fillId="103" borderId="58" xfId="1813" applyFont="1" applyFill="1" applyBorder="1" applyAlignment="1">
      <alignment horizontal="center" vertical="top" wrapText="1"/>
    </xf>
    <xf numFmtId="0" fontId="111" fillId="103" borderId="58" xfId="1813" applyFill="1" applyBorder="1" applyAlignment="1">
      <alignment horizontal="left" wrapText="1"/>
    </xf>
    <xf numFmtId="0" fontId="113" fillId="0" borderId="58" xfId="1813" applyFont="1" applyFill="1" applyBorder="1" applyAlignment="1">
      <alignment horizontal="left" vertical="top" wrapText="1" indent="8"/>
    </xf>
    <xf numFmtId="0" fontId="113" fillId="103" borderId="58" xfId="1813" applyFont="1" applyFill="1" applyBorder="1" applyAlignment="1">
      <alignment horizontal="left" vertical="top" wrapText="1" indent="8"/>
    </xf>
    <xf numFmtId="0" fontId="113" fillId="103" borderId="58" xfId="1813" applyFont="1" applyFill="1" applyBorder="1" applyAlignment="1">
      <alignment horizontal="left" vertical="top" wrapText="1" indent="5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5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/>
    </xf>
    <xf numFmtId="0" fontId="110" fillId="0" borderId="36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4" xfId="0" applyFont="1" applyBorder="1" applyAlignment="1">
      <alignment horizontal="right" vertical="center"/>
    </xf>
    <xf numFmtId="0" fontId="109" fillId="0" borderId="36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8" xfId="1" applyNumberFormat="1" applyFont="1" applyFill="1" applyBorder="1" applyAlignment="1">
      <alignment horizontal="center" vertical="center"/>
    </xf>
    <xf numFmtId="0" fontId="10" fillId="2" borderId="50" xfId="1" applyNumberFormat="1" applyFont="1" applyFill="1" applyBorder="1" applyAlignment="1">
      <alignment horizontal="center" vertical="center"/>
    </xf>
    <xf numFmtId="0" fontId="10" fillId="2" borderId="49" xfId="1" applyNumberFormat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/>
    </xf>
    <xf numFmtId="0" fontId="13" fillId="2" borderId="42" xfId="1" applyNumberFormat="1" applyFont="1" applyFill="1" applyBorder="1" applyAlignment="1">
      <alignment horizontal="center" vertical="center"/>
    </xf>
    <xf numFmtId="0" fontId="13" fillId="2" borderId="43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6" xfId="1" applyNumberFormat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 wrapText="1"/>
    </xf>
    <xf numFmtId="0" fontId="13" fillId="2" borderId="42" xfId="1" applyNumberFormat="1" applyFont="1" applyFill="1" applyBorder="1" applyAlignment="1">
      <alignment horizontal="center" vertical="center" wrapText="1"/>
    </xf>
    <xf numFmtId="0" fontId="13" fillId="2" borderId="43" xfId="1" applyNumberFormat="1" applyFont="1" applyFill="1" applyBorder="1" applyAlignment="1">
      <alignment horizontal="center" vertical="center" wrapText="1"/>
    </xf>
    <xf numFmtId="0" fontId="13" fillId="2" borderId="44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6" xfId="1" applyNumberFormat="1" applyFont="1" applyFill="1" applyBorder="1" applyAlignment="1">
      <alignment horizontal="center" vertical="center" wrapText="1"/>
    </xf>
    <xf numFmtId="0" fontId="32" fillId="2" borderId="38" xfId="1" applyNumberFormat="1" applyFont="1" applyFill="1" applyBorder="1" applyAlignment="1">
      <alignment horizontal="center" vertical="center" wrapText="1"/>
    </xf>
    <xf numFmtId="0" fontId="32" fillId="2" borderId="39" xfId="1" applyNumberFormat="1" applyFont="1" applyFill="1" applyBorder="1" applyAlignment="1">
      <alignment horizontal="center" vertical="center" wrapText="1"/>
    </xf>
    <xf numFmtId="0" fontId="32" fillId="2" borderId="40" xfId="1" applyNumberFormat="1" applyFont="1" applyFill="1" applyBorder="1" applyAlignment="1">
      <alignment horizontal="center" vertical="center" wrapText="1"/>
    </xf>
    <xf numFmtId="178" fontId="27" fillId="2" borderId="41" xfId="1" applyNumberFormat="1" applyFont="1" applyFill="1" applyBorder="1" applyAlignment="1">
      <alignment horizontal="center" vertical="center"/>
    </xf>
    <xf numFmtId="178" fontId="27" fillId="2" borderId="42" xfId="1" applyNumberFormat="1" applyFont="1" applyFill="1" applyBorder="1" applyAlignment="1">
      <alignment horizontal="center" vertical="center"/>
    </xf>
    <xf numFmtId="178" fontId="27" fillId="2" borderId="41" xfId="1" applyNumberFormat="1" applyFont="1" applyFill="1" applyBorder="1" applyAlignment="1">
      <alignment horizontal="center" vertical="center" wrapText="1"/>
    </xf>
    <xf numFmtId="178" fontId="27" fillId="2" borderId="42" xfId="1" applyNumberFormat="1" applyFont="1" applyFill="1" applyBorder="1" applyAlignment="1">
      <alignment horizontal="center" vertical="center" wrapText="1"/>
    </xf>
    <xf numFmtId="0" fontId="112" fillId="103" borderId="60" xfId="1810" applyFont="1" applyFill="1" applyBorder="1" applyAlignment="1">
      <alignment vertical="top" wrapText="1"/>
    </xf>
    <xf numFmtId="0" fontId="112" fillId="103" borderId="59" xfId="1810" applyFont="1" applyFill="1" applyBorder="1" applyAlignment="1">
      <alignment vertical="top" wrapText="1"/>
    </xf>
    <xf numFmtId="0" fontId="112" fillId="103" borderId="60" xfId="1813" applyFont="1" applyFill="1" applyBorder="1" applyAlignment="1">
      <alignment vertical="top" wrapText="1"/>
    </xf>
    <xf numFmtId="0" fontId="112" fillId="103" borderId="59" xfId="1813" applyFont="1" applyFill="1" applyBorder="1" applyAlignment="1">
      <alignment vertical="top" wrapText="1"/>
    </xf>
    <xf numFmtId="177" fontId="14" fillId="0" borderId="64" xfId="1" applyNumberFormat="1" applyFont="1" applyFill="1" applyBorder="1" applyAlignment="1" applyProtection="1">
      <alignment horizontal="left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38" xfId="1" applyNumberFormat="1" applyFont="1" applyFill="1" applyBorder="1" applyAlignment="1" applyProtection="1">
      <alignment horizontal="center" vertical="center"/>
      <protection locked="0"/>
    </xf>
    <xf numFmtId="177" fontId="14" fillId="0" borderId="34" xfId="1" applyNumberFormat="1" applyFont="1" applyFill="1" applyBorder="1" applyAlignment="1" applyProtection="1">
      <alignment horizontal="left" vertical="center"/>
      <protection locked="0"/>
    </xf>
    <xf numFmtId="177" fontId="14" fillId="0" borderId="34" xfId="1" applyNumberFormat="1" applyFont="1" applyFill="1" applyBorder="1" applyAlignment="1" applyProtection="1">
      <alignment horizontal="center" vertical="center"/>
      <protection locked="0"/>
    </xf>
    <xf numFmtId="0" fontId="116" fillId="103" borderId="58" xfId="1814" applyFont="1" applyFill="1" applyBorder="1" applyAlignment="1">
      <alignment horizontal="center" vertical="top" wrapText="1"/>
    </xf>
    <xf numFmtId="0" fontId="117" fillId="0" borderId="58" xfId="1814" applyFont="1" applyFill="1" applyBorder="1" applyAlignment="1">
      <alignment horizontal="center" vertical="top" wrapText="1"/>
    </xf>
    <xf numFmtId="0" fontId="117" fillId="0" borderId="58" xfId="1814" applyFont="1" applyFill="1" applyBorder="1" applyAlignment="1">
      <alignment horizontal="left" vertical="top" wrapText="1" indent="1"/>
    </xf>
    <xf numFmtId="0" fontId="117" fillId="103" borderId="58" xfId="1814" applyFont="1" applyFill="1" applyBorder="1" applyAlignment="1">
      <alignment horizontal="center" vertical="top" wrapText="1"/>
    </xf>
    <xf numFmtId="0" fontId="111" fillId="103" borderId="58" xfId="1814" applyFill="1" applyBorder="1" applyAlignment="1">
      <alignment horizontal="left" wrapText="1"/>
    </xf>
    <xf numFmtId="0" fontId="119" fillId="0" borderId="58" xfId="1814" applyFont="1" applyFill="1" applyBorder="1" applyAlignment="1">
      <alignment horizontal="left" vertical="top" wrapText="1" indent="4"/>
    </xf>
    <xf numFmtId="0" fontId="119" fillId="103" borderId="58" xfId="1814" applyFont="1" applyFill="1" applyBorder="1" applyAlignment="1">
      <alignment horizontal="left" vertical="top" wrapText="1" indent="4"/>
    </xf>
    <xf numFmtId="0" fontId="118" fillId="0" borderId="58" xfId="1814" applyFont="1" applyFill="1" applyBorder="1" applyAlignment="1">
      <alignment horizontal="left" vertical="top" wrapText="1" indent="3"/>
    </xf>
    <xf numFmtId="0" fontId="116" fillId="0" borderId="58" xfId="1814" applyFont="1" applyFill="1" applyBorder="1" applyAlignment="1">
      <alignment horizontal="center" vertical="top" wrapText="1"/>
    </xf>
    <xf numFmtId="0" fontId="118" fillId="103" borderId="58" xfId="1814" applyFont="1" applyFill="1" applyBorder="1" applyAlignment="1">
      <alignment horizontal="left" vertical="top" wrapText="1" indent="3"/>
    </xf>
    <xf numFmtId="0" fontId="118" fillId="0" borderId="58" xfId="1814" applyFont="1" applyFill="1" applyBorder="1" applyAlignment="1">
      <alignment horizontal="left" vertical="top" wrapText="1" indent="2"/>
    </xf>
    <xf numFmtId="0" fontId="118" fillId="103" borderId="58" xfId="1814" applyFont="1" applyFill="1" applyBorder="1" applyAlignment="1">
      <alignment horizontal="left" vertical="top" wrapText="1" indent="2"/>
    </xf>
    <xf numFmtId="0" fontId="118" fillId="0" borderId="58" xfId="1814" applyFont="1" applyFill="1" applyBorder="1" applyAlignment="1">
      <alignment horizontal="left" vertical="top" wrapText="1" indent="4"/>
    </xf>
    <xf numFmtId="0" fontId="118" fillId="103" borderId="58" xfId="1814" applyFont="1" applyFill="1" applyBorder="1" applyAlignment="1">
      <alignment horizontal="left" vertical="top" wrapText="1" indent="4"/>
    </xf>
    <xf numFmtId="0" fontId="117" fillId="103" borderId="60" xfId="1814" applyFont="1" applyFill="1" applyBorder="1" applyAlignment="1">
      <alignment horizontal="left" vertical="top" wrapText="1" indent="1"/>
    </xf>
    <xf numFmtId="0" fontId="117" fillId="103" borderId="59" xfId="1814" applyFont="1" applyFill="1" applyBorder="1" applyAlignment="1">
      <alignment horizontal="left" vertical="top" wrapText="1" indent="1"/>
    </xf>
    <xf numFmtId="0" fontId="117" fillId="103" borderId="60" xfId="1814" applyFont="1" applyFill="1" applyBorder="1" applyAlignment="1">
      <alignment horizontal="left" vertical="top" wrapText="1"/>
    </xf>
    <xf numFmtId="0" fontId="117" fillId="103" borderId="59" xfId="1814" applyFont="1" applyFill="1" applyBorder="1" applyAlignment="1">
      <alignment horizontal="left" vertical="top" wrapText="1"/>
    </xf>
    <xf numFmtId="0" fontId="117" fillId="103" borderId="60" xfId="1814" applyFont="1" applyFill="1" applyBorder="1" applyAlignment="1">
      <alignment horizontal="center" vertical="top" wrapText="1"/>
    </xf>
    <xf numFmtId="0" fontId="117" fillId="103" borderId="59" xfId="1814" applyFont="1" applyFill="1" applyBorder="1" applyAlignment="1">
      <alignment horizontal="center" vertical="top" wrapText="1"/>
    </xf>
  </cellXfs>
  <cellStyles count="1815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" xfId="1810" xr:uid="{07A21AB6-E220-49CA-BF07-400E2C621C34}"/>
    <cellStyle name="標準 12 2" xfId="1502" xr:uid="{00000000-0005-0000-0000-0000E1060000}"/>
    <cellStyle name="標準 13" xfId="1811" xr:uid="{F70F12D5-6C89-4A4D-B14D-B7FD9315E100}"/>
    <cellStyle name="標準 13 2" xfId="782" xr:uid="{00000000-0005-0000-0000-0000E2060000}"/>
    <cellStyle name="標準 14" xfId="1812" xr:uid="{D8413450-A125-440D-954A-B20E3A5428E2}"/>
    <cellStyle name="標準 15" xfId="1813" xr:uid="{633DBDE2-4E2E-46F1-AD84-8BA5A9AA0B26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7" xfId="1814" xr:uid="{C4137297-9EC6-4A72-BDD6-D7297FB096D9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16</xdr:col>
      <xdr:colOff>738185</xdr:colOff>
      <xdr:row>3</xdr:row>
      <xdr:rowOff>357222</xdr:rowOff>
    </xdr:from>
    <xdr:to>
      <xdr:col>19</xdr:col>
      <xdr:colOff>1409503</xdr:colOff>
      <xdr:row>7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3998" y="3167097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14</xdr:col>
      <xdr:colOff>1152526</xdr:colOff>
      <xdr:row>8</xdr:row>
      <xdr:rowOff>595312</xdr:rowOff>
    </xdr:from>
    <xdr:to>
      <xdr:col>20</xdr:col>
      <xdr:colOff>761999</xdr:colOff>
      <xdr:row>37</xdr:row>
      <xdr:rowOff>47624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655589" y="7000875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555628</xdr:colOff>
      <xdr:row>4</xdr:row>
      <xdr:rowOff>515934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415628" y="4564059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11</xdr:col>
      <xdr:colOff>215906</xdr:colOff>
      <xdr:row>2</xdr:row>
      <xdr:rowOff>190499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75531" y="2095499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1238250</xdr:colOff>
      <xdr:row>19</xdr:row>
      <xdr:rowOff>119062</xdr:rowOff>
    </xdr:from>
    <xdr:to>
      <xdr:col>14</xdr:col>
      <xdr:colOff>523873</xdr:colOff>
      <xdr:row>22</xdr:row>
      <xdr:rowOff>502984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4335125" y="12763500"/>
          <a:ext cx="10691811" cy="2169859"/>
          <a:chOff x="24579318" y="1554204"/>
          <a:chExt cx="10372905" cy="4879049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570947" y="3024896"/>
            <a:ext cx="8530264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0"/>
  <sheetViews>
    <sheetView tabSelected="1" view="pageBreakPreview" zoomScale="40" zoomScaleNormal="40" zoomScaleSheetLayoutView="40" zoomScalePageLayoutView="40" workbookViewId="0">
      <selection activeCell="AS9" sqref="AS9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2" width="16.125" customWidth="1"/>
    <col min="23" max="23" width="60.25" hidden="1" customWidth="1"/>
    <col min="24" max="24" width="16.125" hidden="1" customWidth="1"/>
    <col min="25" max="25" width="13.875" hidden="1" customWidth="1"/>
    <col min="26" max="38" width="9" hidden="1" customWidth="1"/>
    <col min="39" max="39" width="0" hidden="1" customWidth="1"/>
  </cols>
  <sheetData>
    <row r="1" spans="1:38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97" t="s">
        <v>12</v>
      </c>
      <c r="P1" s="97"/>
      <c r="Q1" s="97"/>
      <c r="R1" s="97"/>
      <c r="S1" s="97"/>
      <c r="T1" s="97"/>
      <c r="V1" s="15"/>
      <c r="W1" s="15"/>
      <c r="X1" s="15"/>
      <c r="AE1" s="21"/>
      <c r="AF1" s="8"/>
    </row>
    <row r="2" spans="1:38" s="1" customFormat="1" ht="48.75" customHeight="1">
      <c r="O2" s="23"/>
      <c r="AA2" s="8"/>
      <c r="AB2" s="8"/>
      <c r="AC2" s="8"/>
      <c r="AD2" s="8"/>
      <c r="AE2" s="21"/>
      <c r="AF2" s="8"/>
    </row>
    <row r="3" spans="1:38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98">
        <v>46174</v>
      </c>
      <c r="T3" s="98"/>
      <c r="U3" s="31" t="s">
        <v>21</v>
      </c>
      <c r="AA3" s="8"/>
      <c r="AB3" s="8"/>
      <c r="AC3" s="8"/>
      <c r="AD3" s="8"/>
      <c r="AE3" s="8"/>
      <c r="AF3" s="8"/>
    </row>
    <row r="4" spans="1:38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8" s="8" customFormat="1" ht="54.75" customHeight="1">
      <c r="A5" s="99" t="s">
        <v>8</v>
      </c>
      <c r="B5" s="101" t="s">
        <v>0</v>
      </c>
      <c r="C5" s="103" t="s">
        <v>4</v>
      </c>
      <c r="D5" s="104"/>
      <c r="E5" s="104"/>
      <c r="F5" s="105"/>
      <c r="G5" s="103" t="s">
        <v>1</v>
      </c>
      <c r="H5" s="105"/>
      <c r="I5" s="103" t="s">
        <v>11</v>
      </c>
      <c r="J5" s="105"/>
      <c r="K5" s="103" t="s">
        <v>1</v>
      </c>
      <c r="L5" s="104"/>
      <c r="M5" s="106"/>
      <c r="W5" s="9"/>
      <c r="X5" s="9"/>
      <c r="Y5" s="9"/>
      <c r="Z5" s="9"/>
      <c r="AA5" s="9"/>
      <c r="AB5" s="9"/>
    </row>
    <row r="6" spans="1:38" s="8" customFormat="1" ht="54.75" customHeight="1">
      <c r="A6" s="100"/>
      <c r="B6" s="102"/>
      <c r="C6" s="107" t="s">
        <v>13</v>
      </c>
      <c r="D6" s="108"/>
      <c r="E6" s="107" t="s">
        <v>5</v>
      </c>
      <c r="F6" s="108"/>
      <c r="G6" s="113" t="s">
        <v>30</v>
      </c>
      <c r="H6" s="114"/>
      <c r="I6" s="113" t="s">
        <v>29</v>
      </c>
      <c r="J6" s="114"/>
      <c r="K6" s="107" t="s">
        <v>17</v>
      </c>
      <c r="L6" s="108"/>
      <c r="M6" s="119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8" s="8" customFormat="1" ht="54.75" customHeight="1">
      <c r="A7" s="100"/>
      <c r="B7" s="102"/>
      <c r="C7" s="109"/>
      <c r="D7" s="110"/>
      <c r="E7" s="109"/>
      <c r="F7" s="110"/>
      <c r="G7" s="115"/>
      <c r="H7" s="116"/>
      <c r="I7" s="115"/>
      <c r="J7" s="116"/>
      <c r="K7" s="109"/>
      <c r="L7" s="110"/>
      <c r="M7" s="120"/>
      <c r="O7" s="19"/>
      <c r="P7" s="19"/>
      <c r="Q7" s="19"/>
      <c r="R7" s="19"/>
      <c r="S7" s="19"/>
    </row>
    <row r="8" spans="1:38" s="8" customFormat="1" ht="22.5" customHeight="1">
      <c r="A8" s="100"/>
      <c r="B8" s="102"/>
      <c r="C8" s="111"/>
      <c r="D8" s="112"/>
      <c r="E8" s="111"/>
      <c r="F8" s="112"/>
      <c r="G8" s="117"/>
      <c r="H8" s="118"/>
      <c r="I8" s="117"/>
      <c r="J8" s="118"/>
      <c r="K8" s="111"/>
      <c r="L8" s="112"/>
      <c r="M8" s="121"/>
    </row>
    <row r="9" spans="1:38" s="9" customFormat="1" ht="54.75" customHeight="1">
      <c r="A9" s="100"/>
      <c r="B9" s="102"/>
      <c r="C9" s="51"/>
      <c r="D9" s="51"/>
      <c r="E9" s="51"/>
      <c r="F9" s="51"/>
      <c r="G9" s="51"/>
      <c r="H9" s="51"/>
      <c r="I9" s="122" t="s">
        <v>6</v>
      </c>
      <c r="J9" s="123"/>
      <c r="K9" s="124" t="s">
        <v>19</v>
      </c>
      <c r="L9" s="125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8" s="8" customFormat="1" ht="45" customHeight="1">
      <c r="A10" s="65" t="str">
        <f>SUBSTITUTE(W10,"*","※")</f>
        <v>※ONE MAESTRO</v>
      </c>
      <c r="B10" s="66" t="str">
        <f>X10</f>
        <v>086E</v>
      </c>
      <c r="C10" s="66">
        <f t="shared" ref="C10" si="0">E10</f>
        <v>46178</v>
      </c>
      <c r="D10" s="66" t="str">
        <f t="shared" ref="D10:D11" si="1">TEXT(C10,"aaa")</f>
        <v>金</v>
      </c>
      <c r="E10" s="66">
        <f>I10-7</f>
        <v>46178</v>
      </c>
      <c r="F10" s="66" t="str">
        <f t="shared" ref="F10:F11" si="2">TEXT(E10,"aaa")</f>
        <v>金</v>
      </c>
      <c r="G10" s="66">
        <f>I10-1</f>
        <v>46184</v>
      </c>
      <c r="H10" s="66" t="str">
        <f t="shared" ref="H10:H11" si="3">TEXT(G10,"aaa")</f>
        <v>木</v>
      </c>
      <c r="I10" s="66" t="str">
        <f>AA10</f>
        <v>6/12</v>
      </c>
      <c r="J10" s="66" t="str">
        <f>TEXT(I10,"aaa")</f>
        <v>金</v>
      </c>
      <c r="K10" s="66">
        <f>I10+12</f>
        <v>46197</v>
      </c>
      <c r="L10" s="66" t="str">
        <f t="shared" ref="L10:L11" si="4">TEXT(K10,"aaa")</f>
        <v>水</v>
      </c>
      <c r="M10" s="67">
        <f t="shared" ref="M10:M11" si="5">K10+18</f>
        <v>46215</v>
      </c>
      <c r="O10" s="11"/>
      <c r="P10" s="12"/>
      <c r="Q10" s="12"/>
      <c r="R10" s="12"/>
      <c r="S10" s="12"/>
      <c r="W10" s="142" t="s">
        <v>35</v>
      </c>
      <c r="X10" s="143" t="s">
        <v>36</v>
      </c>
      <c r="Y10" s="136" t="s">
        <v>37</v>
      </c>
      <c r="Z10" s="136" t="s">
        <v>38</v>
      </c>
      <c r="AA10" s="136" t="s">
        <v>39</v>
      </c>
      <c r="AB10" s="136" t="s">
        <v>40</v>
      </c>
      <c r="AC10" s="136" t="s">
        <v>40</v>
      </c>
      <c r="AD10" s="136" t="s">
        <v>41</v>
      </c>
      <c r="AE10" s="136" t="s">
        <v>42</v>
      </c>
      <c r="AF10" s="136" t="s">
        <v>43</v>
      </c>
      <c r="AG10" s="136" t="s">
        <v>44</v>
      </c>
      <c r="AH10" s="137" t="s">
        <v>45</v>
      </c>
      <c r="AI10" s="136" t="s">
        <v>46</v>
      </c>
      <c r="AJ10" s="136" t="s">
        <v>47</v>
      </c>
      <c r="AK10" s="136" t="s">
        <v>48</v>
      </c>
      <c r="AL10" s="136" t="s">
        <v>49</v>
      </c>
    </row>
    <row r="11" spans="1:38" s="8" customFormat="1" ht="45" customHeight="1">
      <c r="A11" s="53" t="str">
        <f>SUBSTITUTE(W13,"*","※")</f>
        <v>※ONE REASSURANCE</v>
      </c>
      <c r="B11" s="54" t="str">
        <f>X13</f>
        <v>255E</v>
      </c>
      <c r="C11" s="54">
        <f>E11</f>
        <v>46185</v>
      </c>
      <c r="D11" s="54" t="str">
        <f t="shared" si="1"/>
        <v>金</v>
      </c>
      <c r="E11" s="54">
        <f>I11-7</f>
        <v>46185</v>
      </c>
      <c r="F11" s="54" t="str">
        <f t="shared" si="2"/>
        <v>金</v>
      </c>
      <c r="G11" s="54">
        <f>I11-1</f>
        <v>46191</v>
      </c>
      <c r="H11" s="54" t="str">
        <f t="shared" si="3"/>
        <v>木</v>
      </c>
      <c r="I11" s="54" t="str">
        <f>AA13</f>
        <v>6/19</v>
      </c>
      <c r="J11" s="54" t="str">
        <f>TEXT(I11,"aaa")</f>
        <v>金</v>
      </c>
      <c r="K11" s="54">
        <f>I11+12</f>
        <v>46204</v>
      </c>
      <c r="L11" s="54" t="str">
        <f t="shared" si="4"/>
        <v>水</v>
      </c>
      <c r="M11" s="55">
        <f t="shared" si="5"/>
        <v>46222</v>
      </c>
      <c r="O11" s="11"/>
      <c r="P11" s="12"/>
      <c r="Q11" s="12"/>
      <c r="R11" s="12"/>
      <c r="S11" s="12"/>
      <c r="W11" s="144" t="s">
        <v>35</v>
      </c>
      <c r="X11" s="135" t="s">
        <v>36</v>
      </c>
      <c r="Y11" s="151" t="s">
        <v>37</v>
      </c>
      <c r="Z11" s="153" t="s">
        <v>38</v>
      </c>
      <c r="AA11" s="151" t="s">
        <v>39</v>
      </c>
      <c r="AB11" s="151" t="s">
        <v>50</v>
      </c>
      <c r="AC11" s="153" t="s">
        <v>41</v>
      </c>
      <c r="AD11" s="149" t="s">
        <v>40</v>
      </c>
      <c r="AE11" s="149" t="s">
        <v>42</v>
      </c>
      <c r="AF11" s="149" t="s">
        <v>43</v>
      </c>
      <c r="AG11" s="149" t="s">
        <v>44</v>
      </c>
      <c r="AH11" s="149" t="s">
        <v>45</v>
      </c>
      <c r="AI11" s="149" t="s">
        <v>46</v>
      </c>
      <c r="AJ11" s="149" t="s">
        <v>47</v>
      </c>
      <c r="AK11" s="149" t="s">
        <v>48</v>
      </c>
      <c r="AL11" s="149" t="s">
        <v>49</v>
      </c>
    </row>
    <row r="12" spans="1:38" s="8" customFormat="1" ht="45" customHeight="1">
      <c r="A12" s="53" t="str">
        <f>SUBSTITUTE(W16,"*","※")</f>
        <v>※ONE MATRIX</v>
      </c>
      <c r="B12" s="54" t="str">
        <f>X16</f>
        <v>185E</v>
      </c>
      <c r="C12" s="54">
        <f>E12</f>
        <v>46192</v>
      </c>
      <c r="D12" s="54" t="str">
        <f t="shared" ref="D12" si="6">TEXT(C12,"aaa")</f>
        <v>金</v>
      </c>
      <c r="E12" s="54">
        <f>I12-7</f>
        <v>46192</v>
      </c>
      <c r="F12" s="54" t="str">
        <f t="shared" ref="F12" si="7">TEXT(E12,"aaa")</f>
        <v>金</v>
      </c>
      <c r="G12" s="54">
        <f>I12-1</f>
        <v>46198</v>
      </c>
      <c r="H12" s="54" t="str">
        <f t="shared" ref="H12" si="8">TEXT(G12,"aaa")</f>
        <v>木</v>
      </c>
      <c r="I12" s="54" t="str">
        <f>AA16</f>
        <v>6/26</v>
      </c>
      <c r="J12" s="54" t="str">
        <f>TEXT(I12,"aaa")</f>
        <v>金</v>
      </c>
      <c r="K12" s="54">
        <f>I12+12</f>
        <v>46211</v>
      </c>
      <c r="L12" s="54" t="str">
        <f t="shared" ref="L12" si="9">TEXT(K12,"aaa")</f>
        <v>水</v>
      </c>
      <c r="M12" s="55">
        <f t="shared" ref="M12" si="10">K12+18</f>
        <v>46229</v>
      </c>
      <c r="O12" s="11"/>
      <c r="P12" s="12"/>
      <c r="Q12" s="12"/>
      <c r="R12" s="12"/>
      <c r="S12" s="12"/>
      <c r="W12" s="139"/>
      <c r="X12" s="139"/>
      <c r="Y12" s="152"/>
      <c r="Z12" s="154"/>
      <c r="AA12" s="152"/>
      <c r="AB12" s="152"/>
      <c r="AC12" s="154"/>
      <c r="AD12" s="150"/>
      <c r="AE12" s="150"/>
      <c r="AF12" s="150"/>
      <c r="AG12" s="150"/>
      <c r="AH12" s="150"/>
      <c r="AI12" s="150"/>
      <c r="AJ12" s="150"/>
      <c r="AK12" s="150"/>
      <c r="AL12" s="150"/>
    </row>
    <row r="13" spans="1:38" s="8" customFormat="1" ht="45" customHeight="1">
      <c r="A13" s="130" t="str">
        <f>SUBSTITUTE(W19,"*","※")</f>
        <v>ONE MISSION</v>
      </c>
      <c r="B13" s="131" t="str">
        <f>X19</f>
        <v>088E</v>
      </c>
      <c r="C13" s="131">
        <f t="shared" ref="C13" si="11">E13</f>
        <v>46199</v>
      </c>
      <c r="D13" s="131" t="str">
        <f t="shared" ref="D13" si="12">TEXT(C13,"aaa")</f>
        <v>金</v>
      </c>
      <c r="E13" s="131">
        <f>I13-7</f>
        <v>46199</v>
      </c>
      <c r="F13" s="131" t="str">
        <f t="shared" ref="F13" si="13">TEXT(E13,"aaa")</f>
        <v>金</v>
      </c>
      <c r="G13" s="131">
        <f>I13-1</f>
        <v>46205</v>
      </c>
      <c r="H13" s="131" t="str">
        <f t="shared" ref="H13" si="14">TEXT(G13,"aaa")</f>
        <v>木</v>
      </c>
      <c r="I13" s="131" t="str">
        <f>AA19</f>
        <v>7/3</v>
      </c>
      <c r="J13" s="131" t="str">
        <f>TEXT(I13,"aaa")</f>
        <v>金</v>
      </c>
      <c r="K13" s="131">
        <f>I13+12</f>
        <v>46218</v>
      </c>
      <c r="L13" s="131" t="str">
        <f t="shared" ref="L13" si="15">TEXT(K13,"aaa")</f>
        <v>水</v>
      </c>
      <c r="M13" s="132">
        <f t="shared" ref="M13" si="16">K13+18</f>
        <v>46236</v>
      </c>
      <c r="O13" s="11"/>
      <c r="P13" s="12"/>
      <c r="Q13" s="12"/>
      <c r="R13" s="12"/>
      <c r="S13" s="12"/>
      <c r="W13" s="145" t="s">
        <v>51</v>
      </c>
      <c r="X13" s="143" t="s">
        <v>52</v>
      </c>
      <c r="Y13" s="136" t="s">
        <v>53</v>
      </c>
      <c r="Z13" s="136" t="s">
        <v>38</v>
      </c>
      <c r="AA13" s="136" t="s">
        <v>54</v>
      </c>
      <c r="AB13" s="136" t="s">
        <v>40</v>
      </c>
      <c r="AC13" s="136" t="s">
        <v>40</v>
      </c>
      <c r="AD13" s="136" t="s">
        <v>39</v>
      </c>
      <c r="AE13" s="136" t="s">
        <v>44</v>
      </c>
      <c r="AF13" s="136" t="s">
        <v>55</v>
      </c>
      <c r="AG13" s="136" t="s">
        <v>47</v>
      </c>
      <c r="AH13" s="137" t="s">
        <v>48</v>
      </c>
      <c r="AI13" s="136" t="s">
        <v>56</v>
      </c>
      <c r="AJ13" s="136" t="s">
        <v>57</v>
      </c>
      <c r="AK13" s="136" t="s">
        <v>58</v>
      </c>
      <c r="AL13" s="136" t="s">
        <v>59</v>
      </c>
    </row>
    <row r="14" spans="1:38" s="8" customFormat="1" ht="4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50"/>
      <c r="O14" s="11"/>
      <c r="P14" s="12"/>
      <c r="Q14" s="12"/>
      <c r="R14" s="12"/>
      <c r="S14" s="12"/>
      <c r="W14" s="146" t="s">
        <v>51</v>
      </c>
      <c r="X14" s="135" t="s">
        <v>52</v>
      </c>
      <c r="Y14" s="151" t="s">
        <v>53</v>
      </c>
      <c r="Z14" s="153" t="s">
        <v>38</v>
      </c>
      <c r="AA14" s="151" t="s">
        <v>54</v>
      </c>
      <c r="AB14" s="151" t="s">
        <v>60</v>
      </c>
      <c r="AC14" s="149" t="s">
        <v>39</v>
      </c>
      <c r="AD14" s="149" t="s">
        <v>40</v>
      </c>
      <c r="AE14" s="149" t="s">
        <v>44</v>
      </c>
      <c r="AF14" s="153" t="s">
        <v>55</v>
      </c>
      <c r="AG14" s="149" t="s">
        <v>47</v>
      </c>
      <c r="AH14" s="149" t="s">
        <v>48</v>
      </c>
      <c r="AI14" s="149" t="s">
        <v>56</v>
      </c>
      <c r="AJ14" s="149" t="s">
        <v>57</v>
      </c>
      <c r="AK14" s="149" t="s">
        <v>58</v>
      </c>
      <c r="AL14" s="149" t="s">
        <v>59</v>
      </c>
    </row>
    <row r="15" spans="1:38" s="8" customFormat="1" ht="45" customHeight="1">
      <c r="A15" s="64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0"/>
      <c r="O15" s="11"/>
      <c r="P15" s="12"/>
      <c r="Q15" s="12"/>
      <c r="R15" s="12"/>
      <c r="S15" s="12"/>
      <c r="W15" s="139"/>
      <c r="X15" s="139"/>
      <c r="Y15" s="152"/>
      <c r="Z15" s="154"/>
      <c r="AA15" s="152"/>
      <c r="AB15" s="152"/>
      <c r="AC15" s="150"/>
      <c r="AD15" s="150"/>
      <c r="AE15" s="150"/>
      <c r="AF15" s="154"/>
      <c r="AG15" s="150"/>
      <c r="AH15" s="150"/>
      <c r="AI15" s="150"/>
      <c r="AJ15" s="150"/>
      <c r="AK15" s="150"/>
      <c r="AL15" s="150"/>
    </row>
    <row r="16" spans="1:38" s="10" customFormat="1" ht="45.75" customHeight="1">
      <c r="A16" s="64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W16" s="147" t="s">
        <v>61</v>
      </c>
      <c r="X16" s="143" t="s">
        <v>62</v>
      </c>
      <c r="Y16" s="136" t="s">
        <v>63</v>
      </c>
      <c r="Z16" s="136" t="s">
        <v>38</v>
      </c>
      <c r="AA16" s="136" t="s">
        <v>64</v>
      </c>
      <c r="AB16" s="136" t="s">
        <v>40</v>
      </c>
      <c r="AC16" s="136" t="s">
        <v>40</v>
      </c>
      <c r="AD16" s="136" t="s">
        <v>54</v>
      </c>
      <c r="AE16" s="136" t="s">
        <v>47</v>
      </c>
      <c r="AF16" s="136" t="s">
        <v>65</v>
      </c>
      <c r="AG16" s="136" t="s">
        <v>57</v>
      </c>
      <c r="AH16" s="137" t="s">
        <v>58</v>
      </c>
      <c r="AI16" s="136" t="s">
        <v>66</v>
      </c>
      <c r="AJ16" s="136" t="s">
        <v>67</v>
      </c>
      <c r="AK16" s="136" t="s">
        <v>68</v>
      </c>
      <c r="AL16" s="136" t="s">
        <v>69</v>
      </c>
    </row>
    <row r="17" spans="1:255" s="10" customFormat="1" ht="45.75" customHeight="1">
      <c r="A17" s="64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W17" s="148" t="s">
        <v>61</v>
      </c>
      <c r="X17" s="135" t="s">
        <v>62</v>
      </c>
      <c r="Y17" s="151" t="s">
        <v>63</v>
      </c>
      <c r="Z17" s="153" t="s">
        <v>38</v>
      </c>
      <c r="AA17" s="151" t="s">
        <v>64</v>
      </c>
      <c r="AB17" s="151" t="s">
        <v>70</v>
      </c>
      <c r="AC17" s="149" t="s">
        <v>54</v>
      </c>
      <c r="AD17" s="149" t="s">
        <v>40</v>
      </c>
      <c r="AE17" s="149" t="s">
        <v>47</v>
      </c>
      <c r="AF17" s="149" t="s">
        <v>65</v>
      </c>
      <c r="AG17" s="149" t="s">
        <v>57</v>
      </c>
      <c r="AH17" s="149" t="s">
        <v>58</v>
      </c>
      <c r="AI17" s="149" t="s">
        <v>66</v>
      </c>
      <c r="AJ17" s="149" t="s">
        <v>67</v>
      </c>
      <c r="AK17" s="149" t="s">
        <v>68</v>
      </c>
      <c r="AL17" s="149" t="s">
        <v>69</v>
      </c>
    </row>
    <row r="18" spans="1:255" s="10" customFormat="1" ht="30" customHeight="1">
      <c r="W18" s="139"/>
      <c r="X18" s="139"/>
      <c r="Y18" s="152"/>
      <c r="Z18" s="154"/>
      <c r="AA18" s="152"/>
      <c r="AB18" s="152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</row>
    <row r="19" spans="1:255" s="12" customFormat="1" ht="47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0"/>
      <c r="Q19" s="20"/>
      <c r="R19" s="11"/>
      <c r="S19" s="1"/>
      <c r="T19" s="1"/>
      <c r="U19" s="1"/>
      <c r="V19" s="1"/>
      <c r="W19" s="140" t="s">
        <v>71</v>
      </c>
      <c r="X19" s="136" t="s">
        <v>72</v>
      </c>
      <c r="Y19" s="136" t="s">
        <v>73</v>
      </c>
      <c r="Z19" s="136" t="s">
        <v>38</v>
      </c>
      <c r="AA19" s="136" t="s">
        <v>45</v>
      </c>
      <c r="AB19" s="136" t="s">
        <v>40</v>
      </c>
      <c r="AC19" s="136" t="s">
        <v>40</v>
      </c>
      <c r="AD19" s="136" t="s">
        <v>64</v>
      </c>
      <c r="AE19" s="136" t="s">
        <v>57</v>
      </c>
      <c r="AF19" s="136" t="s">
        <v>74</v>
      </c>
      <c r="AG19" s="136" t="s">
        <v>67</v>
      </c>
      <c r="AH19" s="137" t="s">
        <v>68</v>
      </c>
      <c r="AI19" s="136" t="s">
        <v>75</v>
      </c>
      <c r="AJ19" s="136" t="s">
        <v>76</v>
      </c>
      <c r="AK19" s="136" t="s">
        <v>77</v>
      </c>
      <c r="AL19" s="136" t="s">
        <v>78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1" customFormat="1" ht="47.25" customHeight="1">
      <c r="A20" s="62" t="s">
        <v>33</v>
      </c>
      <c r="B20" s="63"/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R20" s="27"/>
      <c r="W20" s="141" t="s">
        <v>71</v>
      </c>
      <c r="X20" s="138" t="s">
        <v>72</v>
      </c>
      <c r="Y20" s="151" t="s">
        <v>73</v>
      </c>
      <c r="Z20" s="153" t="s">
        <v>38</v>
      </c>
      <c r="AA20" s="149" t="s">
        <v>45</v>
      </c>
      <c r="AB20" s="151" t="s">
        <v>79</v>
      </c>
      <c r="AC20" s="149" t="s">
        <v>64</v>
      </c>
      <c r="AD20" s="149" t="s">
        <v>40</v>
      </c>
      <c r="AE20" s="149" t="s">
        <v>57</v>
      </c>
      <c r="AF20" s="149" t="s">
        <v>74</v>
      </c>
      <c r="AG20" s="149" t="s">
        <v>67</v>
      </c>
      <c r="AH20" s="149" t="s">
        <v>68</v>
      </c>
      <c r="AI20" s="149" t="s">
        <v>75</v>
      </c>
      <c r="AJ20" s="149" t="s">
        <v>76</v>
      </c>
      <c r="AK20" s="149" t="s">
        <v>77</v>
      </c>
      <c r="AL20" s="149" t="s">
        <v>78</v>
      </c>
    </row>
    <row r="21" spans="1:255" s="1" customFormat="1" ht="47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P21" s="22"/>
      <c r="Q21" s="22"/>
      <c r="R21" s="3"/>
      <c r="S21" s="3"/>
      <c r="T21" s="3"/>
      <c r="U21" s="3"/>
      <c r="W21" s="139"/>
      <c r="X21" s="139"/>
      <c r="Y21" s="152"/>
      <c r="Z21" s="154"/>
      <c r="AA21" s="150"/>
      <c r="AB21" s="152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</row>
    <row r="22" spans="1:255" s="1" customFormat="1" ht="47.25" customHeight="1">
      <c r="L22" s="12"/>
      <c r="M22" s="12"/>
      <c r="R22" s="27"/>
      <c r="W22" s="59"/>
      <c r="X22" s="60"/>
      <c r="Y22" s="56"/>
      <c r="Z22" s="56"/>
      <c r="AA22" s="56"/>
      <c r="AB22" s="56"/>
      <c r="AC22" s="56"/>
      <c r="AD22" s="56"/>
      <c r="AE22" s="56"/>
      <c r="AF22" s="56"/>
      <c r="AG22" s="56"/>
      <c r="AH22" s="57"/>
      <c r="AI22" s="56"/>
      <c r="AJ22" s="56"/>
      <c r="AK22" s="56"/>
      <c r="AL22" s="56"/>
    </row>
    <row r="23" spans="1:255" s="1" customFormat="1" ht="60.75" customHeight="1">
      <c r="A23" s="32" t="s">
        <v>14</v>
      </c>
      <c r="P23" s="22"/>
      <c r="Q23" s="22"/>
      <c r="R23" s="3"/>
      <c r="S23" s="3"/>
      <c r="T23" s="3"/>
      <c r="U23" s="3"/>
      <c r="W23" s="74"/>
      <c r="X23" s="70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</row>
    <row r="24" spans="1:255" ht="60.75" customHeight="1" thickBot="1">
      <c r="A24" s="28" t="s">
        <v>2</v>
      </c>
      <c r="B24" s="75" t="s">
        <v>3</v>
      </c>
      <c r="C24" s="76"/>
      <c r="D24" s="77"/>
      <c r="E24" s="78" t="s">
        <v>9</v>
      </c>
      <c r="F24" s="79"/>
      <c r="G24" s="79"/>
      <c r="H24" s="79"/>
      <c r="I24" s="79"/>
      <c r="J24" s="79"/>
      <c r="K24" s="80"/>
      <c r="L24" s="1"/>
      <c r="M24" s="1"/>
      <c r="W24" s="71"/>
      <c r="X24" s="71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</row>
    <row r="25" spans="1:255" ht="68.25" customHeight="1" thickTop="1">
      <c r="A25" s="81" t="s">
        <v>31</v>
      </c>
      <c r="B25" s="83" t="s">
        <v>34</v>
      </c>
      <c r="C25" s="84"/>
      <c r="D25" s="85"/>
      <c r="E25" s="35" t="s">
        <v>22</v>
      </c>
      <c r="F25" s="36"/>
      <c r="G25" s="37"/>
      <c r="H25" s="38"/>
      <c r="I25" s="38"/>
      <c r="J25" s="38"/>
      <c r="K25" s="39" t="s">
        <v>25</v>
      </c>
      <c r="W25" s="72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9"/>
      <c r="AI25" s="68"/>
      <c r="AJ25" s="69"/>
      <c r="AK25" s="68"/>
      <c r="AL25" s="68"/>
    </row>
    <row r="26" spans="1:255" ht="68.25" customHeight="1">
      <c r="A26" s="82"/>
      <c r="B26" s="86"/>
      <c r="C26" s="87"/>
      <c r="D26" s="88"/>
      <c r="E26" s="40" t="s">
        <v>26</v>
      </c>
      <c r="F26" s="41"/>
      <c r="G26" s="42"/>
      <c r="H26" s="43"/>
      <c r="I26" s="43"/>
      <c r="J26" s="43"/>
      <c r="K26" s="44"/>
      <c r="W26" s="73"/>
      <c r="X26" s="70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</row>
    <row r="27" spans="1:255" ht="68.25" customHeight="1">
      <c r="A27" s="81" t="s">
        <v>32</v>
      </c>
      <c r="B27" s="89" t="s">
        <v>23</v>
      </c>
      <c r="C27" s="90"/>
      <c r="D27" s="91"/>
      <c r="E27" s="45" t="s">
        <v>24</v>
      </c>
      <c r="F27" s="46"/>
      <c r="G27" s="46"/>
      <c r="H27" s="46"/>
      <c r="I27" s="46"/>
      <c r="J27" s="95" t="s">
        <v>27</v>
      </c>
      <c r="K27" s="96"/>
      <c r="W27" s="71"/>
      <c r="X27" s="71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</row>
    <row r="28" spans="1:255" ht="68.25" customHeight="1">
      <c r="A28" s="82"/>
      <c r="B28" s="92"/>
      <c r="C28" s="93"/>
      <c r="D28" s="94"/>
      <c r="E28" s="47" t="s">
        <v>28</v>
      </c>
      <c r="F28" s="48"/>
      <c r="G28" s="48"/>
      <c r="H28" s="48"/>
      <c r="I28" s="48"/>
      <c r="J28" s="48"/>
      <c r="K28" s="49"/>
      <c r="W28" s="59"/>
      <c r="X28" s="60"/>
      <c r="Y28" s="56"/>
      <c r="Z28" s="56"/>
      <c r="AA28" s="56"/>
      <c r="AB28" s="56"/>
      <c r="AC28" s="56"/>
      <c r="AD28" s="56"/>
      <c r="AE28" s="56"/>
      <c r="AF28" s="56"/>
      <c r="AG28" s="56"/>
      <c r="AH28" s="57"/>
      <c r="AI28" s="56"/>
      <c r="AJ28" s="56"/>
      <c r="AK28" s="56"/>
      <c r="AL28" s="56"/>
    </row>
    <row r="29" spans="1:255" ht="13.5" customHeight="1">
      <c r="W29" s="61"/>
      <c r="X29" s="58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</row>
    <row r="30" spans="1:255" ht="13.5" customHeight="1">
      <c r="W30" s="58"/>
      <c r="X30" s="58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</row>
  </sheetData>
  <mergeCells count="79">
    <mergeCell ref="AH11:AH12"/>
    <mergeCell ref="AI11:AI12"/>
    <mergeCell ref="AJ11:AJ12"/>
    <mergeCell ref="AK11:AK12"/>
    <mergeCell ref="AL11:AL12"/>
    <mergeCell ref="AJ17:AJ18"/>
    <mergeCell ref="AK17:AK18"/>
    <mergeCell ref="AL17:AL18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4:D24"/>
    <mergeCell ref="E24:K24"/>
    <mergeCell ref="A25:A26"/>
    <mergeCell ref="B25:D26"/>
    <mergeCell ref="A27:A28"/>
    <mergeCell ref="B27:D28"/>
    <mergeCell ref="J27:K27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20:AH21"/>
    <mergeCell ref="AI20:AI21"/>
    <mergeCell ref="AJ20:AJ21"/>
    <mergeCell ref="AK20:AK21"/>
    <mergeCell ref="AL20:AL21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4:AH15"/>
    <mergeCell ref="AI14:AI15"/>
    <mergeCell ref="AJ14:AJ15"/>
    <mergeCell ref="AK14:AK15"/>
    <mergeCell ref="AL14:AL15"/>
    <mergeCell ref="AH17:AH18"/>
    <mergeCell ref="AI17:AI18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2026-06-01T02:18:10Z</cp:lastPrinted>
  <dcterms:created xsi:type="dcterms:W3CDTF">2016-03-18T07:26:58Z</dcterms:created>
  <dcterms:modified xsi:type="dcterms:W3CDTF">2026-06-01T02:18:23Z</dcterms:modified>
</cp:coreProperties>
</file>