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22F623D7-CA47-4D00-9C3F-50DC31E26943}" xr6:coauthVersionLast="47" xr6:coauthVersionMax="47" xr10:uidLastSave="{00000000-0000-0000-0000-000000000000}"/>
  <bookViews>
    <workbookView xWindow="-28920" yWindow="15" windowWidth="29040" windowHeight="15720" xr2:uid="{00000000-000D-0000-FFFF-FFFF00000000}"/>
  </bookViews>
  <sheets>
    <sheet name="ハンブルグ(西)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'ハンブルグ(西)'!$A$1:$S$28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  <c r="D14" i="1" s="1"/>
  <c r="B12" i="1"/>
  <c r="C12" i="1"/>
  <c r="D12" i="1" s="1"/>
  <c r="G12" i="1"/>
  <c r="H12" i="1" s="1"/>
  <c r="I12" i="1"/>
  <c r="J12" i="1" s="1"/>
  <c r="K12" i="1"/>
  <c r="L12" i="1" s="1"/>
  <c r="B13" i="1"/>
  <c r="C13" i="1"/>
  <c r="D13" i="1" s="1"/>
  <c r="G13" i="1"/>
  <c r="H13" i="1" s="1"/>
  <c r="I13" i="1"/>
  <c r="J13" i="1" s="1"/>
  <c r="K13" i="1"/>
  <c r="L13" i="1" s="1"/>
  <c r="B14" i="1"/>
  <c r="G14" i="1"/>
  <c r="H14" i="1" s="1"/>
  <c r="I14" i="1"/>
  <c r="J14" i="1" s="1"/>
  <c r="K14" i="1"/>
  <c r="L14" i="1" s="1"/>
  <c r="B15" i="1"/>
  <c r="C15" i="1"/>
  <c r="D15" i="1" s="1"/>
  <c r="G15" i="1"/>
  <c r="H15" i="1" s="1"/>
  <c r="I15" i="1"/>
  <c r="J15" i="1" s="1"/>
  <c r="K15" i="1"/>
  <c r="L15" i="1" s="1"/>
  <c r="K10" i="1"/>
  <c r="L10" i="1" s="1"/>
  <c r="K11" i="1"/>
  <c r="L11" i="1" s="1"/>
  <c r="I10" i="1"/>
  <c r="J10" i="1" s="1"/>
  <c r="I11" i="1"/>
  <c r="J11" i="1" s="1"/>
  <c r="G10" i="1"/>
  <c r="H10" i="1" s="1"/>
  <c r="G11" i="1"/>
  <c r="H11" i="1" s="1"/>
  <c r="B10" i="1"/>
  <c r="B11" i="1"/>
  <c r="C10" i="1"/>
  <c r="D10" i="1" s="1"/>
  <c r="C11" i="1"/>
  <c r="D11" i="1" s="1"/>
  <c r="E15" i="1" l="1"/>
  <c r="F15" i="1" s="1"/>
  <c r="A15" i="1" s="1"/>
  <c r="E14" i="1"/>
  <c r="F14" i="1" s="1"/>
  <c r="A14" i="1" s="1"/>
  <c r="E13" i="1"/>
  <c r="F13" i="1" s="1"/>
  <c r="A13" i="1" s="1"/>
  <c r="E12" i="1"/>
  <c r="F12" i="1" s="1"/>
  <c r="A12" i="1" s="1"/>
  <c r="E10" i="1" l="1"/>
  <c r="F10" i="1" s="1"/>
  <c r="A10" i="1" s="1"/>
  <c r="E11" i="1" l="1"/>
  <c r="F11" i="1" s="1"/>
  <c r="A11" i="1" s="1"/>
</calcChain>
</file>

<file path=xl/sharedStrings.xml><?xml version="1.0" encoding="utf-8"?>
<sst xmlns="http://schemas.openxmlformats.org/spreadsheetml/2006/main" count="68" uniqueCount="59">
  <si>
    <t>連絡先：大阪海運
TEL：06-7730-1075/FAX：06-7730-1088</t>
    <rPh sb="0" eb="3">
      <t>レンラクサキ</t>
    </rPh>
    <phoneticPr fontId="6"/>
  </si>
  <si>
    <t>From Osaka / Kobe</t>
    <phoneticPr fontId="6"/>
  </si>
  <si>
    <t xml:space="preserve">UPDATED :  </t>
    <phoneticPr fontId="15"/>
  </si>
  <si>
    <t>VESSEL</t>
    <phoneticPr fontId="6"/>
  </si>
  <si>
    <t>VOY</t>
  </si>
  <si>
    <t>CFS CUT</t>
  </si>
  <si>
    <t>ETA</t>
    <phoneticPr fontId="6"/>
  </si>
  <si>
    <t>ETD</t>
    <phoneticPr fontId="6"/>
  </si>
  <si>
    <t>ETA</t>
    <phoneticPr fontId="6"/>
  </si>
  <si>
    <t>OSA</t>
    <phoneticPr fontId="6"/>
  </si>
  <si>
    <t>KOB</t>
    <phoneticPr fontId="6"/>
  </si>
  <si>
    <t>HAM</t>
    <phoneticPr fontId="6"/>
  </si>
  <si>
    <t>0 DAYS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</si>
  <si>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</si>
  <si>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</si>
  <si>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</si>
  <si>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　　　　　　  HAMBURG SCHEDULE - 関西</t>
    <rPh sb="27" eb="29">
      <t>カンサイ</t>
    </rPh>
    <phoneticPr fontId="3"/>
  </si>
  <si>
    <t>46 DAYS</t>
    <phoneticPr fontId="6"/>
  </si>
  <si>
    <t xml:space="preserve">(株)大運　六甲物流センター
</t>
    <rPh sb="0" eb="3">
      <t>カブ</t>
    </rPh>
    <rPh sb="3" eb="4">
      <t>オオ</t>
    </rPh>
    <rPh sb="4" eb="5">
      <t>ウン</t>
    </rPh>
    <rPh sb="6" eb="8">
      <t>ロッコウ</t>
    </rPh>
    <rPh sb="8" eb="10">
      <t>ブツリュウ</t>
    </rPh>
    <phoneticPr fontId="3"/>
  </si>
  <si>
    <t>兵庫県神戸市東灘区向洋町東3</t>
    <phoneticPr fontId="6"/>
  </si>
  <si>
    <t>NACCS：3GW22</t>
    <phoneticPr fontId="6"/>
  </si>
  <si>
    <t>TEL : 078-857-0340    FAX : 078-857-1376</t>
    <phoneticPr fontId="6"/>
  </si>
  <si>
    <t xml:space="preserve">(株)大運　南港外貿雑貨センターQ-1号上屋
</t>
    <rPh sb="0" eb="3">
      <t>カブ</t>
    </rPh>
    <rPh sb="3" eb="4">
      <t>オオ</t>
    </rPh>
    <rPh sb="4" eb="5">
      <t>ウン</t>
    </rPh>
    <rPh sb="6" eb="8">
      <t>ナンコウ</t>
    </rPh>
    <rPh sb="8" eb="9">
      <t>ソト</t>
    </rPh>
    <rPh sb="9" eb="10">
      <t>ボウ</t>
    </rPh>
    <rPh sb="10" eb="12">
      <t>ザッカ</t>
    </rPh>
    <rPh sb="19" eb="20">
      <t>ゴウ</t>
    </rPh>
    <rPh sb="20" eb="22">
      <t>ウワヤ</t>
    </rPh>
    <phoneticPr fontId="15"/>
  </si>
  <si>
    <t>NACCS：4IDC4</t>
    <phoneticPr fontId="6"/>
  </si>
  <si>
    <t>大阪市住之江区南港中6-7</t>
    <phoneticPr fontId="6"/>
  </si>
  <si>
    <t>TEL : 06-6612-4020  FAX : 06-6612-7298</t>
    <phoneticPr fontId="6"/>
  </si>
  <si>
    <t>SL</t>
    <phoneticPr fontId="6"/>
  </si>
  <si>
    <t>大阪 CFS</t>
    <rPh sb="0" eb="2">
      <t>オオサカ</t>
    </rPh>
    <phoneticPr fontId="6"/>
  </si>
  <si>
    <t>神戸 CFS</t>
    <rPh sb="0" eb="2">
      <t>コウベ</t>
    </rPh>
    <phoneticPr fontId="6"/>
  </si>
  <si>
    <t>ADDISON</t>
  </si>
  <si>
    <t>*１　国内消防法該当品および危険品受託不可</t>
    <phoneticPr fontId="6"/>
  </si>
  <si>
    <t>ONE CLARA</t>
  </si>
  <si>
    <t>2026/06/17 (水)</t>
  </si>
  <si>
    <t>013W</t>
  </si>
  <si>
    <t>2026/06/23 (火)</t>
  </si>
  <si>
    <t>2026/06/24 (水)</t>
  </si>
  <si>
    <t>2026/08/15 (土)</t>
  </si>
  <si>
    <t>NYK PAULA</t>
  </si>
  <si>
    <t>061W</t>
  </si>
  <si>
    <t>2026/06/30 (火)</t>
  </si>
  <si>
    <t>2026/07/01 (水)</t>
  </si>
  <si>
    <t>2026/08/22 (土)</t>
  </si>
  <si>
    <t>1043W</t>
  </si>
  <si>
    <t>2026/07/07 (火)</t>
  </si>
  <si>
    <t>2026/07/08 (水)</t>
  </si>
  <si>
    <t>2026/08/29 (土)</t>
  </si>
  <si>
    <t>015W</t>
  </si>
  <si>
    <t>2026/07/14 (火)</t>
  </si>
  <si>
    <t>2026/07/15 (水)</t>
  </si>
  <si>
    <t>2026/09/05 (土)</t>
  </si>
  <si>
    <t>063W</t>
  </si>
  <si>
    <t>2026/07/21 (火)</t>
  </si>
  <si>
    <t>2026/07/22 (水)</t>
  </si>
  <si>
    <t>2026/09/12 (土)</t>
  </si>
  <si>
    <t>1045W</t>
  </si>
  <si>
    <t>2026/07/28 (火)</t>
  </si>
  <si>
    <t>2026/07/29 (水)</t>
  </si>
  <si>
    <t>2026/09/19 (土)</t>
  </si>
  <si>
    <t>※IRENES RALLY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</si>
</sst>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color theme="1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30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b/>
      <sz val="22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30"/>
      <color rgb="FFFF0000"/>
      <name val="Meiryo UI"/>
      <family val="3"/>
      <charset val="128"/>
    </font>
    <font>
      <sz val="7.5"/>
      <color rgb="FF000000"/>
      <name val="Meiryo UI"/>
      <family val="2"/>
    </font>
    <font>
      <sz val="30"/>
      <name val="Meiryo UI"/>
      <family val="3"/>
      <charset val="128"/>
    </font>
    <font>
      <b/>
      <sz val="3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1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7" fillId="0" borderId="0"/>
    <xf numFmtId="0" fontId="28" fillId="0" borderId="0" applyBorder="0"/>
    <xf numFmtId="179" fontId="30" fillId="0" borderId="0"/>
    <xf numFmtId="0" fontId="30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</cellStyleXfs>
  <cellXfs count="10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left" vertical="center"/>
    </xf>
    <xf numFmtId="0" fontId="14" fillId="0" borderId="0" xfId="1" applyFont="1" applyAlignment="1">
      <alignment horizontal="right" vertical="center"/>
    </xf>
    <xf numFmtId="176" fontId="9" fillId="0" borderId="0" xfId="1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22" fillId="0" borderId="7" xfId="1" applyFont="1" applyBorder="1" applyAlignment="1">
      <alignment horizontal="left" vertical="center"/>
    </xf>
    <xf numFmtId="0" fontId="22" fillId="0" borderId="1" xfId="1" applyFont="1" applyBorder="1" applyAlignment="1">
      <alignment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Fill="1" applyBorder="1" applyAlignment="1">
      <alignment vertical="center"/>
    </xf>
    <xf numFmtId="0" fontId="22" fillId="0" borderId="8" xfId="1" applyFont="1" applyBorder="1" applyAlignment="1">
      <alignment horizontal="right" vertical="center"/>
    </xf>
    <xf numFmtId="0" fontId="22" fillId="0" borderId="5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Fill="1" applyBorder="1" applyAlignment="1">
      <alignment vertical="center"/>
    </xf>
    <xf numFmtId="0" fontId="22" fillId="0" borderId="6" xfId="1" applyFont="1" applyBorder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22" fillId="0" borderId="2" xfId="1" applyFont="1" applyBorder="1" applyAlignment="1">
      <alignment horizontal="left" vertical="center"/>
    </xf>
    <xf numFmtId="0" fontId="22" fillId="0" borderId="4" xfId="1" applyFont="1" applyBorder="1" applyAlignment="1">
      <alignment vertical="center"/>
    </xf>
    <xf numFmtId="0" fontId="22" fillId="0" borderId="4" xfId="1" applyFont="1" applyBorder="1" applyAlignment="1">
      <alignment horizontal="left" vertical="center"/>
    </xf>
    <xf numFmtId="0" fontId="22" fillId="0" borderId="4" xfId="1" applyFont="1" applyFill="1" applyBorder="1" applyAlignment="1">
      <alignment vertical="center"/>
    </xf>
    <xf numFmtId="0" fontId="22" fillId="0" borderId="3" xfId="1" applyFont="1" applyBorder="1" applyAlignment="1">
      <alignment horizontal="right" vertical="center"/>
    </xf>
    <xf numFmtId="0" fontId="18" fillId="0" borderId="12" xfId="1" applyFont="1" applyBorder="1" applyAlignment="1">
      <alignment horizontal="center" vertical="center"/>
    </xf>
    <xf numFmtId="0" fontId="26" fillId="0" borderId="0" xfId="1" applyFont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9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8" fillId="3" borderId="14" xfId="1" applyNumberFormat="1" applyFont="1" applyFill="1" applyBorder="1" applyAlignment="1">
      <alignment vertical="center"/>
    </xf>
    <xf numFmtId="178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22" fillId="0" borderId="15" xfId="1" applyFont="1" applyBorder="1" applyAlignment="1">
      <alignment horizontal="left" vertical="center"/>
    </xf>
    <xf numFmtId="0" fontId="22" fillId="0" borderId="16" xfId="1" applyFont="1" applyBorder="1" applyAlignment="1">
      <alignment vertical="center"/>
    </xf>
    <xf numFmtId="0" fontId="22" fillId="0" borderId="16" xfId="1" applyFont="1" applyBorder="1" applyAlignment="1">
      <alignment horizontal="left" vertical="center"/>
    </xf>
    <xf numFmtId="0" fontId="22" fillId="0" borderId="16" xfId="1" applyFont="1" applyFill="1" applyBorder="1" applyAlignment="1">
      <alignment vertical="center"/>
    </xf>
    <xf numFmtId="0" fontId="22" fillId="0" borderId="17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178" fontId="33" fillId="0" borderId="0" xfId="1" applyNumberFormat="1" applyFont="1" applyFill="1" applyBorder="1" applyAlignment="1" applyProtection="1">
      <alignment horizontal="left" vertical="center"/>
      <protection locked="0"/>
    </xf>
    <xf numFmtId="0" fontId="22" fillId="0" borderId="0" xfId="1" applyFont="1" applyBorder="1" applyAlignment="1">
      <alignment horizontal="right" vertical="center"/>
    </xf>
    <xf numFmtId="0" fontId="35" fillId="0" borderId="25" xfId="1" applyFont="1" applyBorder="1" applyAlignment="1">
      <alignment horizontal="left" vertical="center" indent="1"/>
    </xf>
    <xf numFmtId="0" fontId="35" fillId="0" borderId="26" xfId="1" applyFont="1" applyBorder="1" applyAlignment="1">
      <alignment horizontal="center" vertical="center"/>
    </xf>
    <xf numFmtId="178" fontId="35" fillId="0" borderId="26" xfId="1" applyNumberFormat="1" applyFont="1" applyBorder="1" applyAlignment="1" applyProtection="1">
      <alignment horizontal="center" vertical="center"/>
      <protection locked="0"/>
    </xf>
    <xf numFmtId="178" fontId="35" fillId="0" borderId="27" xfId="1" applyNumberFormat="1" applyFont="1" applyBorder="1" applyAlignment="1" applyProtection="1">
      <alignment horizontal="center" vertical="center"/>
      <protection locked="0"/>
    </xf>
    <xf numFmtId="0" fontId="35" fillId="0" borderId="19" xfId="1" applyFont="1" applyBorder="1" applyAlignment="1">
      <alignment horizontal="left" vertical="center" indent="1"/>
    </xf>
    <xf numFmtId="0" fontId="35" fillId="0" borderId="13" xfId="1" applyFont="1" applyBorder="1" applyAlignment="1">
      <alignment horizontal="center" vertical="center"/>
    </xf>
    <xf numFmtId="178" fontId="35" fillId="0" borderId="13" xfId="1" applyNumberFormat="1" applyFont="1" applyBorder="1" applyAlignment="1" applyProtection="1">
      <alignment horizontal="center" vertical="center"/>
      <protection locked="0"/>
    </xf>
    <xf numFmtId="178" fontId="35" fillId="0" borderId="20" xfId="1" applyNumberFormat="1" applyFont="1" applyBorder="1" applyAlignment="1" applyProtection="1">
      <alignment horizontal="center" vertical="center"/>
      <protection locked="0"/>
    </xf>
    <xf numFmtId="0" fontId="27" fillId="0" borderId="33" xfId="11" applyFont="1" applyBorder="1" applyAlignment="1">
      <alignment vertical="top" wrapText="1"/>
    </xf>
    <xf numFmtId="0" fontId="34" fillId="0" borderId="32" xfId="11" applyFont="1" applyBorder="1" applyAlignment="1">
      <alignment vertical="center" wrapText="1" readingOrder="1"/>
    </xf>
    <xf numFmtId="0" fontId="34" fillId="0" borderId="34" xfId="11" applyFont="1" applyBorder="1" applyAlignment="1">
      <alignment vertical="center" wrapText="1" readingOrder="1"/>
    </xf>
    <xf numFmtId="0" fontId="27" fillId="0" borderId="35" xfId="11" applyFont="1" applyBorder="1" applyAlignment="1">
      <alignment vertical="top" wrapText="1"/>
    </xf>
    <xf numFmtId="0" fontId="34" fillId="0" borderId="36" xfId="11" applyFont="1" applyBorder="1" applyAlignment="1">
      <alignment vertical="center" wrapText="1" readingOrder="1"/>
    </xf>
    <xf numFmtId="0" fontId="27" fillId="0" borderId="37" xfId="11" applyFont="1" applyBorder="1" applyAlignment="1">
      <alignment vertical="top" wrapText="1"/>
    </xf>
    <xf numFmtId="0" fontId="9" fillId="0" borderId="0" xfId="1" applyFont="1" applyBorder="1" applyAlignment="1"/>
    <xf numFmtId="0" fontId="12" fillId="0" borderId="0" xfId="1" applyFont="1" applyBorder="1" applyAlignment="1"/>
    <xf numFmtId="0" fontId="27" fillId="0" borderId="0" xfId="11" applyFont="1" applyBorder="1" applyAlignment="1">
      <alignment vertical="top" wrapText="1"/>
    </xf>
    <xf numFmtId="0" fontId="34" fillId="0" borderId="0" xfId="11" applyFont="1" applyBorder="1" applyAlignment="1">
      <alignment vertical="center" wrapText="1" readingOrder="1"/>
    </xf>
    <xf numFmtId="0" fontId="0" fillId="0" borderId="0" xfId="0" applyBorder="1">
      <alignment vertical="center"/>
    </xf>
    <xf numFmtId="178" fontId="36" fillId="0" borderId="13" xfId="1" applyNumberFormat="1" applyFont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6" fillId="3" borderId="21" xfId="1" applyNumberFormat="1" applyFont="1" applyFill="1" applyBorder="1" applyAlignment="1">
      <alignment horizontal="center" vertical="center" wrapText="1"/>
    </xf>
    <xf numFmtId="0" fontId="16" fillId="3" borderId="19" xfId="1" applyNumberFormat="1" applyFont="1" applyFill="1" applyBorder="1" applyAlignment="1">
      <alignment horizontal="center" vertical="center" wrapText="1"/>
    </xf>
    <xf numFmtId="0" fontId="16" fillId="3" borderId="24" xfId="1" applyNumberFormat="1" applyFont="1" applyFill="1" applyBorder="1" applyAlignment="1">
      <alignment horizontal="center" vertical="center" wrapText="1"/>
    </xf>
    <xf numFmtId="0" fontId="16" fillId="3" borderId="22" xfId="1" applyNumberFormat="1" applyFont="1" applyFill="1" applyBorder="1" applyAlignment="1">
      <alignment horizontal="center" vertical="center"/>
    </xf>
    <xf numFmtId="0" fontId="16" fillId="3" borderId="13" xfId="1" applyNumberFormat="1" applyFont="1" applyFill="1" applyBorder="1" applyAlignment="1">
      <alignment horizontal="center" vertical="center"/>
    </xf>
    <xf numFmtId="0" fontId="16" fillId="3" borderId="14" xfId="1" applyNumberFormat="1" applyFont="1" applyFill="1" applyBorder="1" applyAlignment="1">
      <alignment horizontal="center" vertical="center"/>
    </xf>
    <xf numFmtId="0" fontId="16" fillId="3" borderId="22" xfId="1" applyFont="1" applyFill="1" applyBorder="1" applyAlignment="1">
      <alignment horizontal="center" vertical="center"/>
    </xf>
    <xf numFmtId="0" fontId="16" fillId="3" borderId="23" xfId="1" applyFont="1" applyFill="1" applyBorder="1" applyAlignment="1">
      <alignment horizontal="center" vertical="center"/>
    </xf>
    <xf numFmtId="0" fontId="17" fillId="3" borderId="13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20" fillId="0" borderId="0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 wrapText="1"/>
    </xf>
    <xf numFmtId="0" fontId="20" fillId="0" borderId="29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 wrapText="1"/>
    </xf>
    <xf numFmtId="0" fontId="21" fillId="0" borderId="30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177" fontId="14" fillId="3" borderId="14" xfId="1" applyNumberFormat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0" fontId="7" fillId="3" borderId="28" xfId="1" applyFont="1" applyFill="1" applyBorder="1" applyAlignment="1">
      <alignment horizontal="center" vertical="center"/>
    </xf>
    <xf numFmtId="177" fontId="18" fillId="3" borderId="14" xfId="1" applyNumberFormat="1" applyFont="1" applyFill="1" applyBorder="1" applyAlignment="1">
      <alignment horizontal="center" vertical="center"/>
    </xf>
  </cellXfs>
  <cellStyles count="31">
    <cellStyle name="date_style" xfId="13" xr:uid="{00000000-0005-0000-0000-000000000000}"/>
    <cellStyle name="Normal" xfId="11" xr:uid="{00000000-0005-0000-0000-000001000000}"/>
    <cellStyle name="Normal 2" xfId="3" xr:uid="{00000000-0005-0000-0000-000002000000}"/>
    <cellStyle name="Normal_12 2 2" xfId="27" xr:uid="{00000000-0005-0000-0000-000003000000}"/>
    <cellStyle name="標準" xfId="0" builtinId="0"/>
    <cellStyle name="標準 10 2" xfId="22" xr:uid="{00000000-0005-0000-0000-000005000000}"/>
    <cellStyle name="標準 10 2 2 3 2 2" xfId="29" xr:uid="{00000000-0005-0000-0000-000006000000}"/>
    <cellStyle name="標準 10 2 3" xfId="17" xr:uid="{00000000-0005-0000-0000-000007000000}"/>
    <cellStyle name="標準 10 2 3 2 2 2" xfId="16" xr:uid="{00000000-0005-0000-0000-000008000000}"/>
    <cellStyle name="標準 18 2" xfId="21" xr:uid="{00000000-0005-0000-0000-000009000000}"/>
    <cellStyle name="標準 2" xfId="1" xr:uid="{00000000-0005-0000-0000-00000A000000}"/>
    <cellStyle name="標準 2 2" xfId="4" xr:uid="{00000000-0005-0000-0000-00000B000000}"/>
    <cellStyle name="標準 2 3" xfId="15" xr:uid="{00000000-0005-0000-0000-00000C000000}"/>
    <cellStyle name="標準 27 2" xfId="23" xr:uid="{00000000-0005-0000-0000-00000D000000}"/>
    <cellStyle name="標準 29 2" xfId="26" xr:uid="{00000000-0005-0000-0000-00000E000000}"/>
    <cellStyle name="標準 3" xfId="5" xr:uid="{00000000-0005-0000-0000-00000F000000}"/>
    <cellStyle name="標準 3 13" xfId="20" xr:uid="{00000000-0005-0000-0000-000010000000}"/>
    <cellStyle name="標準 3 13 2" xfId="18" xr:uid="{00000000-0005-0000-0000-000011000000}"/>
    <cellStyle name="標準 3 2 9" xfId="19" xr:uid="{00000000-0005-0000-0000-000012000000}"/>
    <cellStyle name="標準 30 2" xfId="24" xr:uid="{00000000-0005-0000-0000-000013000000}"/>
    <cellStyle name="標準 31" xfId="25" xr:uid="{00000000-0005-0000-0000-000014000000}"/>
    <cellStyle name="標準 34 2" xfId="28" xr:uid="{00000000-0005-0000-0000-000015000000}"/>
    <cellStyle name="標準 4" xfId="12" xr:uid="{00000000-0005-0000-0000-000016000000}"/>
    <cellStyle name="標準 5" xfId="14" xr:uid="{00000000-0005-0000-0000-000017000000}"/>
    <cellStyle name="標準 6" xfId="30" xr:uid="{D8ECB469-90D1-4E24-B74B-47234E3CE1D3}"/>
    <cellStyle name="標準_Sheet1" xfId="2" xr:uid="{00000000-0005-0000-0000-000018000000}"/>
    <cellStyle name="콤마 [0]_HMMREQ~1" xfId="6" xr:uid="{00000000-0005-0000-0000-000019000000}"/>
    <cellStyle name="콤마_HMMREQ~1" xfId="7" xr:uid="{00000000-0005-0000-0000-00001A000000}"/>
    <cellStyle name="통화 [0]_HMMREQ~1" xfId="8" xr:uid="{00000000-0005-0000-0000-00001B000000}"/>
    <cellStyle name="통화_HMMREQ~1" xfId="9" xr:uid="{00000000-0005-0000-0000-00001C000000}"/>
    <cellStyle name="표준_HMMREQ~1" xfId="10" xr:uid="{00000000-0005-0000-0000-00001D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31233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</xdr:row>
      <xdr:rowOff>6720</xdr:rowOff>
    </xdr:from>
    <xdr:to>
      <xdr:col>4</xdr:col>
      <xdr:colOff>79801</xdr:colOff>
      <xdr:row>3</xdr:row>
      <xdr:rowOff>25570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" y="1749795"/>
          <a:ext cx="10081050" cy="92372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Hamburg,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Germany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15</xdr:col>
      <xdr:colOff>611188</xdr:colOff>
      <xdr:row>9</xdr:row>
      <xdr:rowOff>436563</xdr:rowOff>
    </xdr:from>
    <xdr:ext cx="3714751" cy="217266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9154438" y="7199313"/>
          <a:ext cx="3714751" cy="21726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12</xdr:col>
      <xdr:colOff>1203324</xdr:colOff>
      <xdr:row>12</xdr:row>
      <xdr:rowOff>315914</xdr:rowOff>
    </xdr:from>
    <xdr:to>
      <xdr:col>17</xdr:col>
      <xdr:colOff>460374</xdr:colOff>
      <xdr:row>27</xdr:row>
      <xdr:rowOff>83562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745824" y="9840914"/>
          <a:ext cx="9258300" cy="1180089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2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16</xdr:col>
      <xdr:colOff>285750</xdr:colOff>
      <xdr:row>3</xdr:row>
      <xdr:rowOff>296863</xdr:rowOff>
    </xdr:from>
    <xdr:to>
      <xdr:col>18</xdr:col>
      <xdr:colOff>541339</xdr:colOff>
      <xdr:row>8</xdr:row>
      <xdr:rowOff>139606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829250" y="2963863"/>
          <a:ext cx="3144839" cy="3303493"/>
        </a:xfrm>
        <a:prstGeom prst="rect">
          <a:avLst/>
        </a:prstGeom>
      </xdr:spPr>
    </xdr:pic>
    <xdr:clientData/>
  </xdr:twoCellAnchor>
  <xdr:twoCellAnchor editAs="oneCell">
    <xdr:from>
      <xdr:col>12</xdr:col>
      <xdr:colOff>912812</xdr:colOff>
      <xdr:row>5</xdr:row>
      <xdr:rowOff>222250</xdr:rowOff>
    </xdr:from>
    <xdr:to>
      <xdr:col>15</xdr:col>
      <xdr:colOff>1731100</xdr:colOff>
      <xdr:row>9</xdr:row>
      <xdr:rowOff>68303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55312" y="4445000"/>
          <a:ext cx="6819038" cy="2386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BJ30"/>
  <sheetViews>
    <sheetView tabSelected="1" view="pageBreakPreview" zoomScale="30" zoomScaleNormal="30" zoomScaleSheetLayoutView="30" zoomScalePageLayoutView="25" workbookViewId="0">
      <selection activeCell="L17" sqref="L17"/>
    </sheetView>
  </sheetViews>
  <sheetFormatPr defaultRowHeight="13.5" x14ac:dyDescent="0.15"/>
  <cols>
    <col min="1" max="1" width="77.25" customWidth="1"/>
    <col min="2" max="2" width="25" customWidth="1"/>
    <col min="3" max="3" width="28.25" customWidth="1"/>
    <col min="4" max="4" width="10.375" customWidth="1"/>
    <col min="5" max="5" width="28.25" customWidth="1"/>
    <col min="6" max="6" width="10.375" customWidth="1"/>
    <col min="7" max="7" width="28.25" customWidth="1"/>
    <col min="8" max="8" width="10.375" customWidth="1"/>
    <col min="9" max="9" width="28.25" customWidth="1"/>
    <col min="10" max="10" width="10.375" customWidth="1"/>
    <col min="11" max="11" width="28.25" customWidth="1"/>
    <col min="12" max="12" width="10.375" customWidth="1"/>
    <col min="13" max="17" width="26.125" customWidth="1"/>
    <col min="18" max="18" width="11.5" customWidth="1"/>
    <col min="19" max="19" width="16.875" customWidth="1"/>
    <col min="20" max="20" width="18.125" customWidth="1"/>
    <col min="21" max="21" width="9.25" customWidth="1"/>
    <col min="22" max="22" width="26.875" hidden="1" customWidth="1"/>
    <col min="23" max="23" width="8.125" hidden="1" customWidth="1"/>
    <col min="24" max="24" width="15.875" hidden="1" customWidth="1"/>
    <col min="25" max="28" width="9" hidden="1" customWidth="1"/>
    <col min="29" max="29" width="9" style="72" hidden="1" customWidth="1"/>
    <col min="30" max="48" width="9" style="72" customWidth="1"/>
    <col min="49" max="62" width="9" style="72"/>
  </cols>
  <sheetData>
    <row r="1" spans="1:62" s="6" customFormat="1" ht="98.25" customHeigh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5" t="s">
        <v>0</v>
      </c>
      <c r="N1" s="75"/>
      <c r="O1" s="75"/>
      <c r="P1" s="75"/>
      <c r="Q1" s="75"/>
      <c r="R1" s="3"/>
      <c r="S1" s="4"/>
      <c r="T1" s="5"/>
      <c r="U1" s="5"/>
      <c r="V1" s="5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</row>
    <row r="2" spans="1:62" s="6" customFormat="1" ht="39" customHeight="1" x14ac:dyDescent="0.25">
      <c r="T2" s="7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</row>
    <row r="3" spans="1:62" s="10" customFormat="1" ht="71.25" customHeight="1" x14ac:dyDescent="0.35">
      <c r="A3" s="76"/>
      <c r="B3" s="76"/>
      <c r="C3" s="76"/>
      <c r="D3" s="8"/>
      <c r="E3" s="9"/>
      <c r="F3" s="9"/>
      <c r="I3" s="9"/>
      <c r="J3" s="9"/>
      <c r="K3" s="9"/>
      <c r="L3" s="9"/>
      <c r="O3" s="28" t="s">
        <v>2</v>
      </c>
      <c r="P3" s="77">
        <v>46185</v>
      </c>
      <c r="Q3" s="77"/>
      <c r="R3" s="35" t="s">
        <v>26</v>
      </c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</row>
    <row r="4" spans="1:62" s="10" customFormat="1" ht="71.25" customHeight="1" x14ac:dyDescent="0.3">
      <c r="A4" s="11" t="s">
        <v>1</v>
      </c>
      <c r="B4" s="8"/>
      <c r="C4" s="8"/>
      <c r="D4" s="8"/>
      <c r="I4" s="8"/>
      <c r="J4" s="12"/>
      <c r="K4" s="77"/>
      <c r="L4" s="77"/>
      <c r="M4" s="13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</row>
    <row r="5" spans="1:62" s="14" customFormat="1" ht="48.75" customHeight="1" x14ac:dyDescent="0.15">
      <c r="A5" s="78" t="s">
        <v>3</v>
      </c>
      <c r="B5" s="81" t="s">
        <v>4</v>
      </c>
      <c r="C5" s="81" t="s">
        <v>5</v>
      </c>
      <c r="D5" s="81"/>
      <c r="E5" s="81"/>
      <c r="F5" s="81"/>
      <c r="G5" s="84" t="s">
        <v>6</v>
      </c>
      <c r="H5" s="84"/>
      <c r="I5" s="81" t="s">
        <v>7</v>
      </c>
      <c r="J5" s="81"/>
      <c r="K5" s="84" t="s">
        <v>8</v>
      </c>
      <c r="L5" s="85"/>
      <c r="O5" s="15"/>
      <c r="P5" s="15"/>
      <c r="Q5" s="74"/>
      <c r="R5" s="74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</row>
    <row r="6" spans="1:62" s="14" customFormat="1" ht="48.75" customHeight="1" x14ac:dyDescent="0.15">
      <c r="A6" s="79"/>
      <c r="B6" s="82"/>
      <c r="C6" s="82" t="s">
        <v>9</v>
      </c>
      <c r="D6" s="82"/>
      <c r="E6" s="82" t="s">
        <v>10</v>
      </c>
      <c r="F6" s="82"/>
      <c r="G6" s="82" t="s">
        <v>10</v>
      </c>
      <c r="H6" s="82"/>
      <c r="I6" s="82" t="s">
        <v>10</v>
      </c>
      <c r="J6" s="82"/>
      <c r="K6" s="86" t="s">
        <v>11</v>
      </c>
      <c r="L6" s="87"/>
      <c r="O6" s="16"/>
      <c r="P6" s="15"/>
      <c r="Q6" s="74"/>
      <c r="R6" s="74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</row>
    <row r="7" spans="1:62" s="14" customFormat="1" ht="48.75" customHeight="1" x14ac:dyDescent="0.15">
      <c r="A7" s="79"/>
      <c r="B7" s="82"/>
      <c r="C7" s="82"/>
      <c r="D7" s="82"/>
      <c r="E7" s="82"/>
      <c r="F7" s="82"/>
      <c r="G7" s="82"/>
      <c r="H7" s="82"/>
      <c r="I7" s="82"/>
      <c r="J7" s="82"/>
      <c r="K7" s="86"/>
      <c r="L7" s="87"/>
      <c r="O7" s="15"/>
      <c r="P7" s="15"/>
      <c r="Q7" s="74"/>
      <c r="R7" s="74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</row>
    <row r="8" spans="1:62" s="14" customFormat="1" ht="48.75" customHeight="1" x14ac:dyDescent="0.15">
      <c r="A8" s="79"/>
      <c r="B8" s="82"/>
      <c r="C8" s="82"/>
      <c r="D8" s="82"/>
      <c r="E8" s="82"/>
      <c r="F8" s="82"/>
      <c r="G8" s="82"/>
      <c r="H8" s="82"/>
      <c r="I8" s="82"/>
      <c r="J8" s="82"/>
      <c r="K8" s="86"/>
      <c r="L8" s="87"/>
      <c r="O8" s="15"/>
      <c r="P8" s="15"/>
      <c r="Q8" s="15"/>
      <c r="R8" s="15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</row>
    <row r="9" spans="1:62" s="14" customFormat="1" ht="48.75" customHeight="1" x14ac:dyDescent="0.15">
      <c r="A9" s="80"/>
      <c r="B9" s="83"/>
      <c r="C9" s="43"/>
      <c r="D9" s="43"/>
      <c r="E9" s="43"/>
      <c r="F9" s="43"/>
      <c r="G9" s="106"/>
      <c r="H9" s="106"/>
      <c r="I9" s="103" t="s">
        <v>12</v>
      </c>
      <c r="J9" s="103"/>
      <c r="K9" s="104" t="s">
        <v>17</v>
      </c>
      <c r="L9" s="105"/>
      <c r="O9" s="15"/>
      <c r="P9" s="15"/>
      <c r="Q9" s="74"/>
      <c r="R9" s="74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</row>
    <row r="10" spans="1:62" s="14" customFormat="1" ht="71.25" customHeight="1" x14ac:dyDescent="0.15">
      <c r="A10" s="58" t="str">
        <f t="shared" ref="A10:A12" si="0">IF(AND(D10="水",F10="木"),V10,"★"&amp;V10)</f>
        <v>ONE CLARA</v>
      </c>
      <c r="B10" s="59" t="str">
        <f t="shared" ref="B10:B12" si="1">W10</f>
        <v>013W</v>
      </c>
      <c r="C10" s="60" t="str">
        <f t="shared" ref="C10:C12" si="2">TEXT(SUBSTITUTE(X10,"(水)",""),"m/d")</f>
        <v>6/17</v>
      </c>
      <c r="D10" s="60" t="str">
        <f t="shared" ref="D10:D15" si="3">TEXT(C10,"aaa")</f>
        <v>水</v>
      </c>
      <c r="E10" s="60">
        <f>C10+1</f>
        <v>46191</v>
      </c>
      <c r="F10" s="60" t="str">
        <f>TEXT(E10,"aaa")</f>
        <v>木</v>
      </c>
      <c r="G10" s="60" t="str">
        <f t="shared" ref="G10:G12" si="4">TEXT(SUBSTITUTE(Y10,"(火)",""),"m/d")</f>
        <v>6/23</v>
      </c>
      <c r="H10" s="60" t="str">
        <f t="shared" ref="H10:H15" si="5">TEXT(G10,"aaa")</f>
        <v>火</v>
      </c>
      <c r="I10" s="60" t="str">
        <f t="shared" ref="I10:I12" si="6">TEXT(SUBSTITUTE(Z10,"(水)",""),"m/d")</f>
        <v>6/24</v>
      </c>
      <c r="J10" s="60" t="str">
        <f t="shared" ref="J10:J15" si="7">TEXT(I10,"aaa")</f>
        <v>水</v>
      </c>
      <c r="K10" s="60" t="str">
        <f t="shared" ref="K10:K12" si="8">TEXT(SUBSTITUTE(AA10,"(土)",""),"m/d")</f>
        <v>8/15</v>
      </c>
      <c r="L10" s="61" t="str">
        <f t="shared" ref="L10:L15" si="9">TEXT(K10,"aaa")</f>
        <v>土</v>
      </c>
      <c r="O10" s="37"/>
      <c r="P10" s="37"/>
      <c r="Q10" s="37"/>
      <c r="R10" s="37"/>
      <c r="V10" s="63" t="s">
        <v>31</v>
      </c>
      <c r="W10" s="62" t="s">
        <v>33</v>
      </c>
      <c r="X10" s="62" t="s">
        <v>32</v>
      </c>
      <c r="Y10" s="62" t="s">
        <v>34</v>
      </c>
      <c r="Z10" s="62" t="s">
        <v>35</v>
      </c>
      <c r="AA10" s="62" t="s">
        <v>36</v>
      </c>
      <c r="AB10" s="62"/>
      <c r="AC10" s="70"/>
      <c r="AD10" s="71"/>
      <c r="AE10" s="70"/>
      <c r="AF10" s="70"/>
      <c r="AG10" s="70"/>
      <c r="AH10" s="71"/>
      <c r="AI10" s="71"/>
      <c r="AJ10" s="70"/>
      <c r="AK10" s="70"/>
      <c r="AL10" s="71"/>
      <c r="AM10" s="70"/>
      <c r="AN10" s="70"/>
      <c r="AO10" s="70"/>
      <c r="AP10" s="71"/>
      <c r="AQ10" s="70"/>
      <c r="AR10" s="70"/>
      <c r="AS10" s="71"/>
      <c r="AT10" s="70"/>
      <c r="AU10" s="70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</row>
    <row r="11" spans="1:62" s="14" customFormat="1" ht="71.25" customHeight="1" x14ac:dyDescent="0.15">
      <c r="A11" s="58" t="str">
        <f t="shared" si="0"/>
        <v>ADDISON</v>
      </c>
      <c r="B11" s="59" t="str">
        <f t="shared" si="1"/>
        <v>061W</v>
      </c>
      <c r="C11" s="60" t="str">
        <f t="shared" si="2"/>
        <v>6/24</v>
      </c>
      <c r="D11" s="60" t="str">
        <f t="shared" si="3"/>
        <v>水</v>
      </c>
      <c r="E11" s="60">
        <f t="shared" ref="E11:E13" si="10">C11+1</f>
        <v>46198</v>
      </c>
      <c r="F11" s="60" t="str">
        <f t="shared" ref="F11:F13" si="11">TEXT(E11,"aaa")</f>
        <v>木</v>
      </c>
      <c r="G11" s="60" t="str">
        <f t="shared" si="4"/>
        <v>6/30</v>
      </c>
      <c r="H11" s="60" t="str">
        <f t="shared" si="5"/>
        <v>火</v>
      </c>
      <c r="I11" s="60" t="str">
        <f t="shared" si="6"/>
        <v>7/1</v>
      </c>
      <c r="J11" s="60" t="str">
        <f t="shared" si="7"/>
        <v>水</v>
      </c>
      <c r="K11" s="60" t="str">
        <f t="shared" si="8"/>
        <v>8/22</v>
      </c>
      <c r="L11" s="61" t="str">
        <f t="shared" si="9"/>
        <v>土</v>
      </c>
      <c r="O11" s="45"/>
      <c r="P11" s="45"/>
      <c r="Q11" s="45"/>
      <c r="R11" s="45"/>
      <c r="V11" s="64" t="s">
        <v>29</v>
      </c>
      <c r="W11" s="65" t="s">
        <v>38</v>
      </c>
      <c r="X11" s="65" t="s">
        <v>35</v>
      </c>
      <c r="Y11" s="65" t="s">
        <v>39</v>
      </c>
      <c r="Z11" s="65" t="s">
        <v>40</v>
      </c>
      <c r="AA11" s="65" t="s">
        <v>41</v>
      </c>
      <c r="AB11" s="65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</row>
    <row r="12" spans="1:62" s="14" customFormat="1" ht="71.25" customHeight="1" x14ac:dyDescent="0.15">
      <c r="A12" s="58" t="str">
        <f t="shared" si="0"/>
        <v>NYK PAULA</v>
      </c>
      <c r="B12" s="59" t="str">
        <f t="shared" si="1"/>
        <v>1043W</v>
      </c>
      <c r="C12" s="60" t="str">
        <f t="shared" si="2"/>
        <v>7/1</v>
      </c>
      <c r="D12" s="60" t="str">
        <f t="shared" si="3"/>
        <v>水</v>
      </c>
      <c r="E12" s="60">
        <f t="shared" si="10"/>
        <v>46205</v>
      </c>
      <c r="F12" s="60" t="str">
        <f t="shared" si="11"/>
        <v>木</v>
      </c>
      <c r="G12" s="60" t="str">
        <f t="shared" si="4"/>
        <v>7/7</v>
      </c>
      <c r="H12" s="60" t="str">
        <f t="shared" si="5"/>
        <v>火</v>
      </c>
      <c r="I12" s="60" t="str">
        <f t="shared" si="6"/>
        <v>7/8</v>
      </c>
      <c r="J12" s="60" t="str">
        <f t="shared" si="7"/>
        <v>水</v>
      </c>
      <c r="K12" s="60" t="str">
        <f t="shared" si="8"/>
        <v>8/29</v>
      </c>
      <c r="L12" s="61" t="str">
        <f t="shared" si="9"/>
        <v>土</v>
      </c>
      <c r="O12" s="38"/>
      <c r="P12" s="38"/>
      <c r="Q12" s="38"/>
      <c r="R12" s="38"/>
      <c r="V12" s="63" t="s">
        <v>37</v>
      </c>
      <c r="W12" s="62" t="s">
        <v>42</v>
      </c>
      <c r="X12" s="62" t="s">
        <v>40</v>
      </c>
      <c r="Y12" s="62" t="s">
        <v>43</v>
      </c>
      <c r="Z12" s="62" t="s">
        <v>44</v>
      </c>
      <c r="AA12" s="62" t="s">
        <v>45</v>
      </c>
      <c r="AB12" s="62"/>
      <c r="AC12" s="70"/>
      <c r="AD12" s="71"/>
      <c r="AE12" s="70"/>
      <c r="AF12" s="70"/>
      <c r="AG12" s="70"/>
      <c r="AH12" s="71"/>
      <c r="AI12" s="70"/>
      <c r="AJ12" s="70"/>
      <c r="AK12" s="70"/>
      <c r="AL12" s="71"/>
      <c r="AM12" s="70"/>
      <c r="AN12" s="70"/>
      <c r="AO12" s="70"/>
      <c r="AP12" s="71"/>
      <c r="AQ12" s="70"/>
      <c r="AR12" s="70"/>
      <c r="AS12" s="71"/>
      <c r="AT12" s="70"/>
      <c r="AU12" s="70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</row>
    <row r="13" spans="1:62" s="14" customFormat="1" ht="71.25" customHeight="1" x14ac:dyDescent="0.15">
      <c r="A13" s="58" t="str">
        <f t="shared" ref="A13:A15" si="12">IF(AND(D13="水",F13="木"),V13,"★"&amp;V13)</f>
        <v>※IRENES RALLY</v>
      </c>
      <c r="B13" s="59" t="str">
        <f t="shared" ref="B13:B15" si="13">W13</f>
        <v>015W</v>
      </c>
      <c r="C13" s="60" t="str">
        <f t="shared" ref="C13:C15" si="14">TEXT(SUBSTITUTE(X13,"(水)",""),"m/d")</f>
        <v>7/8</v>
      </c>
      <c r="D13" s="60" t="str">
        <f t="shared" si="3"/>
        <v>水</v>
      </c>
      <c r="E13" s="60">
        <f t="shared" si="10"/>
        <v>46212</v>
      </c>
      <c r="F13" s="60" t="str">
        <f t="shared" si="11"/>
        <v>木</v>
      </c>
      <c r="G13" s="60" t="str">
        <f t="shared" ref="G13:G15" si="15">TEXT(SUBSTITUTE(Y13,"(火)",""),"m/d")</f>
        <v>7/14</v>
      </c>
      <c r="H13" s="60" t="str">
        <f t="shared" si="5"/>
        <v>火</v>
      </c>
      <c r="I13" s="60" t="str">
        <f t="shared" ref="I13:I15" si="16">TEXT(SUBSTITUTE(Z13,"(水)",""),"m/d")</f>
        <v>7/15</v>
      </c>
      <c r="J13" s="60" t="str">
        <f t="shared" si="7"/>
        <v>水</v>
      </c>
      <c r="K13" s="60" t="str">
        <f t="shared" ref="K13:K15" si="17">TEXT(SUBSTITUTE(AA13,"(土)",""),"m/d")</f>
        <v>9/5</v>
      </c>
      <c r="L13" s="61" t="str">
        <f t="shared" si="9"/>
        <v>土</v>
      </c>
      <c r="M13" s="40"/>
      <c r="O13" s="39"/>
      <c r="P13" s="39"/>
      <c r="Q13" s="39"/>
      <c r="R13" s="39"/>
      <c r="V13" s="63" t="s">
        <v>58</v>
      </c>
      <c r="W13" s="62" t="s">
        <v>46</v>
      </c>
      <c r="X13" s="62" t="s">
        <v>44</v>
      </c>
      <c r="Y13" s="62" t="s">
        <v>47</v>
      </c>
      <c r="Z13" s="62" t="s">
        <v>48</v>
      </c>
      <c r="AA13" s="62" t="s">
        <v>49</v>
      </c>
      <c r="AB13" s="62"/>
      <c r="AC13" s="70"/>
      <c r="AD13" s="71"/>
      <c r="AE13" s="70"/>
      <c r="AF13" s="70"/>
      <c r="AG13" s="70"/>
      <c r="AH13" s="71"/>
      <c r="AI13" s="71"/>
      <c r="AJ13" s="70"/>
      <c r="AK13" s="70"/>
      <c r="AL13" s="71"/>
      <c r="AM13" s="70"/>
      <c r="AN13" s="70"/>
      <c r="AO13" s="70"/>
      <c r="AP13" s="71"/>
      <c r="AQ13" s="70"/>
      <c r="AR13" s="70"/>
      <c r="AS13" s="71"/>
      <c r="AT13" s="70"/>
      <c r="AU13" s="70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</row>
    <row r="14" spans="1:62" s="14" customFormat="1" ht="71.25" customHeight="1" x14ac:dyDescent="0.15">
      <c r="A14" s="58" t="str">
        <f t="shared" si="12"/>
        <v>★ADDISON</v>
      </c>
      <c r="B14" s="59" t="str">
        <f t="shared" si="13"/>
        <v>063W</v>
      </c>
      <c r="C14" s="73" t="str">
        <f>TEXT(SUBSTITUTE(X14,"(火)",""),"m/d")</f>
        <v>7/14</v>
      </c>
      <c r="D14" s="73" t="str">
        <f t="shared" si="3"/>
        <v>火</v>
      </c>
      <c r="E14" s="73">
        <f t="shared" ref="E14:E15" si="18">C14+1</f>
        <v>46218</v>
      </c>
      <c r="F14" s="73" t="str">
        <f t="shared" ref="F14:F15" si="19">TEXT(E14,"aaa")</f>
        <v>水</v>
      </c>
      <c r="G14" s="60" t="str">
        <f t="shared" si="15"/>
        <v>7/21</v>
      </c>
      <c r="H14" s="60" t="str">
        <f t="shared" si="5"/>
        <v>火</v>
      </c>
      <c r="I14" s="60" t="str">
        <f t="shared" si="16"/>
        <v>7/22</v>
      </c>
      <c r="J14" s="60" t="str">
        <f t="shared" si="7"/>
        <v>水</v>
      </c>
      <c r="K14" s="60" t="str">
        <f t="shared" si="17"/>
        <v>9/12</v>
      </c>
      <c r="L14" s="61" t="str">
        <f t="shared" si="9"/>
        <v>土</v>
      </c>
      <c r="M14" s="40"/>
      <c r="O14" s="51"/>
      <c r="P14" s="51"/>
      <c r="Q14" s="51"/>
      <c r="R14" s="51"/>
      <c r="V14" s="64" t="s">
        <v>29</v>
      </c>
      <c r="W14" s="65" t="s">
        <v>50</v>
      </c>
      <c r="X14" s="65" t="s">
        <v>47</v>
      </c>
      <c r="Y14" s="65" t="s">
        <v>51</v>
      </c>
      <c r="Z14" s="65" t="s">
        <v>52</v>
      </c>
      <c r="AA14" s="65" t="s">
        <v>53</v>
      </c>
      <c r="AB14" s="65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</row>
    <row r="15" spans="1:62" s="14" customFormat="1" ht="71.25" customHeight="1" x14ac:dyDescent="0.15">
      <c r="A15" s="54" t="str">
        <f t="shared" si="12"/>
        <v>NYK PAULA</v>
      </c>
      <c r="B15" s="55" t="str">
        <f t="shared" si="13"/>
        <v>1045W</v>
      </c>
      <c r="C15" s="56" t="str">
        <f t="shared" si="14"/>
        <v>7/22</v>
      </c>
      <c r="D15" s="56" t="str">
        <f t="shared" si="3"/>
        <v>水</v>
      </c>
      <c r="E15" s="56">
        <f t="shared" si="18"/>
        <v>46226</v>
      </c>
      <c r="F15" s="56" t="str">
        <f t="shared" si="19"/>
        <v>木</v>
      </c>
      <c r="G15" s="56" t="str">
        <f t="shared" si="15"/>
        <v>7/28</v>
      </c>
      <c r="H15" s="56" t="str">
        <f t="shared" si="5"/>
        <v>火</v>
      </c>
      <c r="I15" s="56" t="str">
        <f t="shared" si="16"/>
        <v>7/29</v>
      </c>
      <c r="J15" s="56" t="str">
        <f t="shared" si="7"/>
        <v>水</v>
      </c>
      <c r="K15" s="56" t="str">
        <f t="shared" si="17"/>
        <v>9/19</v>
      </c>
      <c r="L15" s="57" t="str">
        <f t="shared" si="9"/>
        <v>土</v>
      </c>
      <c r="O15" s="42"/>
      <c r="P15" s="42"/>
      <c r="Q15" s="42"/>
      <c r="R15" s="42"/>
      <c r="V15" s="63" t="s">
        <v>37</v>
      </c>
      <c r="W15" s="62" t="s">
        <v>54</v>
      </c>
      <c r="X15" s="62" t="s">
        <v>52</v>
      </c>
      <c r="Y15" s="62" t="s">
        <v>55</v>
      </c>
      <c r="Z15" s="62" t="s">
        <v>56</v>
      </c>
      <c r="AA15" s="62" t="s">
        <v>57</v>
      </c>
      <c r="AB15" s="62"/>
      <c r="AC15" s="70"/>
      <c r="AD15" s="71"/>
      <c r="AE15" s="70"/>
      <c r="AF15" s="70"/>
      <c r="AG15" s="70"/>
      <c r="AH15" s="71"/>
      <c r="AI15" s="70"/>
      <c r="AJ15" s="70"/>
      <c r="AK15" s="70"/>
      <c r="AL15" s="71"/>
      <c r="AM15" s="70"/>
      <c r="AN15" s="70"/>
      <c r="AO15" s="70"/>
      <c r="AP15" s="71"/>
      <c r="AQ15" s="70"/>
      <c r="AR15" s="70"/>
      <c r="AS15" s="71"/>
      <c r="AT15" s="70"/>
      <c r="AU15" s="70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</row>
    <row r="16" spans="1:62" s="14" customFormat="1" ht="71.25" customHeight="1" x14ac:dyDescent="0.15">
      <c r="A16" s="52" t="s">
        <v>30</v>
      </c>
      <c r="M16" s="40"/>
      <c r="O16" s="42"/>
      <c r="P16" s="42"/>
      <c r="Q16" s="42"/>
      <c r="R16" s="42"/>
      <c r="V16" s="63"/>
      <c r="W16" s="62"/>
      <c r="X16" s="62"/>
      <c r="Y16" s="62"/>
      <c r="Z16" s="62"/>
      <c r="AA16" s="62"/>
      <c r="AB16" s="62"/>
      <c r="AC16" s="70"/>
      <c r="AD16" s="71"/>
      <c r="AE16" s="70"/>
      <c r="AF16" s="70"/>
      <c r="AG16" s="70"/>
      <c r="AH16" s="71"/>
      <c r="AI16" s="71"/>
      <c r="AJ16" s="70"/>
      <c r="AK16" s="70"/>
      <c r="AL16" s="71"/>
      <c r="AM16" s="70"/>
      <c r="AN16" s="70"/>
      <c r="AO16" s="70"/>
      <c r="AP16" s="71"/>
      <c r="AQ16" s="70"/>
      <c r="AR16" s="70"/>
      <c r="AS16" s="71"/>
      <c r="AT16" s="70"/>
      <c r="AU16" s="70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14" customFormat="1" ht="71.25" customHeight="1" thickBot="1" x14ac:dyDescent="0.2">
      <c r="M17" s="40"/>
      <c r="O17" s="41"/>
      <c r="P17" s="41"/>
      <c r="Q17" s="41"/>
      <c r="R17" s="41"/>
      <c r="V17" s="66"/>
      <c r="W17" s="67"/>
      <c r="X17" s="67"/>
      <c r="Y17" s="67"/>
      <c r="Z17" s="67"/>
      <c r="AA17" s="67"/>
      <c r="AB17" s="67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4" customFormat="1" ht="71.25" customHeight="1" x14ac:dyDescent="0.15">
      <c r="A18" s="17"/>
      <c r="B18" s="17"/>
      <c r="C18" s="44"/>
      <c r="D18" s="44"/>
      <c r="E18" s="44"/>
      <c r="F18" s="44"/>
      <c r="G18" s="44"/>
      <c r="H18" s="44"/>
      <c r="I18" s="44"/>
      <c r="J18" s="44"/>
      <c r="K18" s="44"/>
      <c r="L18" s="44"/>
      <c r="O18" s="36"/>
      <c r="P18" s="36"/>
      <c r="Q18" s="36"/>
      <c r="R18" s="36"/>
      <c r="V18" s="63"/>
      <c r="W18" s="62"/>
      <c r="X18" s="62"/>
      <c r="Y18" s="62"/>
      <c r="Z18" s="62"/>
      <c r="AA18" s="62"/>
      <c r="AB18" s="62"/>
      <c r="AC18" s="70"/>
      <c r="AD18" s="71"/>
      <c r="AE18" s="70"/>
      <c r="AF18" s="70"/>
      <c r="AG18" s="70"/>
      <c r="AH18" s="71"/>
      <c r="AI18" s="70"/>
      <c r="AJ18" s="70"/>
      <c r="AK18" s="70"/>
      <c r="AL18" s="71"/>
      <c r="AM18" s="70"/>
      <c r="AN18" s="70"/>
      <c r="AO18" s="70"/>
      <c r="AP18" s="71"/>
      <c r="AQ18" s="70"/>
      <c r="AR18" s="70"/>
      <c r="AS18" s="71"/>
      <c r="AT18" s="70"/>
      <c r="AU18" s="70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</row>
    <row r="19" spans="1:62" ht="63" customHeight="1" thickBot="1" x14ac:dyDescent="0.2">
      <c r="A19" s="34" t="s">
        <v>13</v>
      </c>
      <c r="B19" s="90" t="s">
        <v>14</v>
      </c>
      <c r="C19" s="91"/>
      <c r="D19" s="91"/>
      <c r="E19" s="91"/>
      <c r="F19" s="92"/>
      <c r="G19" s="90" t="s">
        <v>15</v>
      </c>
      <c r="H19" s="91"/>
      <c r="I19" s="91"/>
      <c r="J19" s="91"/>
      <c r="K19" s="91"/>
      <c r="L19" s="92"/>
      <c r="V19" s="63"/>
      <c r="W19" s="62"/>
      <c r="X19" s="62"/>
      <c r="Y19" s="62"/>
      <c r="Z19" s="62"/>
      <c r="AA19" s="62"/>
      <c r="AB19" s="62"/>
      <c r="AC19" s="70"/>
      <c r="AD19" s="71"/>
      <c r="AE19" s="70"/>
      <c r="AF19" s="70"/>
      <c r="AG19" s="70"/>
      <c r="AH19" s="71"/>
      <c r="AI19" s="71"/>
      <c r="AJ19" s="70"/>
      <c r="AK19" s="70"/>
      <c r="AL19" s="71"/>
      <c r="AM19" s="70"/>
      <c r="AN19" s="70"/>
      <c r="AO19" s="70"/>
      <c r="AP19" s="71"/>
      <c r="AQ19" s="70"/>
      <c r="AR19" s="70"/>
      <c r="AS19" s="71"/>
      <c r="AT19" s="70"/>
      <c r="AU19" s="70"/>
    </row>
    <row r="20" spans="1:62" ht="47.25" customHeight="1" thickTop="1" x14ac:dyDescent="0.15">
      <c r="A20" s="93" t="s">
        <v>27</v>
      </c>
      <c r="B20" s="95" t="s">
        <v>22</v>
      </c>
      <c r="C20" s="96"/>
      <c r="D20" s="96"/>
      <c r="E20" s="96"/>
      <c r="F20" s="97"/>
      <c r="G20" s="46" t="s">
        <v>24</v>
      </c>
      <c r="H20" s="47"/>
      <c r="I20" s="48"/>
      <c r="J20" s="47"/>
      <c r="K20" s="49"/>
      <c r="L20" s="50" t="s">
        <v>23</v>
      </c>
      <c r="V20" s="64"/>
      <c r="W20" s="65"/>
      <c r="X20" s="65"/>
      <c r="Y20" s="65"/>
      <c r="Z20" s="65"/>
      <c r="AA20" s="65"/>
      <c r="AB20" s="65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</row>
    <row r="21" spans="1:62" ht="63" customHeight="1" x14ac:dyDescent="0.15">
      <c r="A21" s="94"/>
      <c r="B21" s="98"/>
      <c r="C21" s="89"/>
      <c r="D21" s="89"/>
      <c r="E21" s="89"/>
      <c r="F21" s="99"/>
      <c r="G21" s="23" t="s">
        <v>25</v>
      </c>
      <c r="H21" s="24"/>
      <c r="I21" s="25"/>
      <c r="J21" s="24"/>
      <c r="K21" s="26"/>
      <c r="L21" s="27"/>
      <c r="V21" s="63"/>
      <c r="W21" s="62"/>
      <c r="X21" s="62"/>
      <c r="Y21" s="62"/>
      <c r="Z21" s="62"/>
      <c r="AA21" s="62"/>
      <c r="AB21" s="62"/>
      <c r="AC21" s="70"/>
      <c r="AD21" s="71"/>
      <c r="AE21" s="70"/>
      <c r="AF21" s="70"/>
      <c r="AG21" s="70"/>
      <c r="AH21" s="71"/>
      <c r="AI21" s="70"/>
      <c r="AJ21" s="70"/>
      <c r="AK21" s="70"/>
      <c r="AL21" s="71"/>
      <c r="AM21" s="70"/>
      <c r="AN21" s="70"/>
      <c r="AO21" s="70"/>
      <c r="AP21" s="71"/>
      <c r="AQ21" s="70"/>
      <c r="AR21" s="70"/>
      <c r="AS21" s="71"/>
      <c r="AT21" s="70"/>
      <c r="AU21" s="70"/>
    </row>
    <row r="22" spans="1:62" ht="63" customHeight="1" x14ac:dyDescent="0.15">
      <c r="A22" s="100" t="s">
        <v>28</v>
      </c>
      <c r="B22" s="101" t="s">
        <v>18</v>
      </c>
      <c r="C22" s="101"/>
      <c r="D22" s="101"/>
      <c r="E22" s="101"/>
      <c r="F22" s="102"/>
      <c r="G22" s="29" t="s">
        <v>19</v>
      </c>
      <c r="H22" s="30"/>
      <c r="I22" s="31"/>
      <c r="J22" s="30"/>
      <c r="K22" s="32"/>
      <c r="L22" s="33" t="s">
        <v>20</v>
      </c>
      <c r="V22" s="63"/>
      <c r="W22" s="62"/>
      <c r="X22" s="62"/>
      <c r="Y22" s="62"/>
      <c r="Z22" s="62"/>
      <c r="AA22" s="62"/>
      <c r="AB22" s="62"/>
      <c r="AC22" s="70"/>
      <c r="AD22" s="71"/>
      <c r="AE22" s="70"/>
      <c r="AF22" s="70"/>
      <c r="AG22" s="70"/>
      <c r="AH22" s="71"/>
      <c r="AI22" s="71"/>
      <c r="AJ22" s="70"/>
      <c r="AK22" s="70"/>
      <c r="AL22" s="71"/>
      <c r="AM22" s="70"/>
      <c r="AN22" s="70"/>
      <c r="AO22" s="70"/>
      <c r="AP22" s="71"/>
      <c r="AQ22" s="70"/>
      <c r="AR22" s="70"/>
      <c r="AS22" s="71"/>
      <c r="AT22" s="70"/>
      <c r="AU22" s="70"/>
    </row>
    <row r="23" spans="1:62" ht="63" customHeight="1" thickBot="1" x14ac:dyDescent="0.2">
      <c r="A23" s="100"/>
      <c r="B23" s="101"/>
      <c r="C23" s="101"/>
      <c r="D23" s="101"/>
      <c r="E23" s="101"/>
      <c r="F23" s="102"/>
      <c r="G23" s="18" t="s">
        <v>21</v>
      </c>
      <c r="H23" s="19"/>
      <c r="I23" s="20"/>
      <c r="J23" s="19"/>
      <c r="K23" s="21"/>
      <c r="L23" s="22"/>
      <c r="V23" s="66"/>
      <c r="W23" s="67"/>
      <c r="X23" s="67"/>
      <c r="Y23" s="67"/>
      <c r="Z23" s="67"/>
      <c r="AA23" s="67"/>
      <c r="AB23" s="67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</row>
    <row r="24" spans="1:62" ht="50.25" customHeight="1" x14ac:dyDescent="0.15">
      <c r="A24" s="88"/>
      <c r="B24" s="89"/>
      <c r="C24" s="89"/>
      <c r="D24" s="89"/>
      <c r="E24" s="89"/>
      <c r="F24" s="89"/>
      <c r="G24" s="25"/>
      <c r="H24" s="24"/>
      <c r="I24" s="25"/>
      <c r="J24" s="24"/>
      <c r="K24" s="26"/>
      <c r="L24" s="53"/>
      <c r="V24" s="63"/>
      <c r="W24" s="62"/>
      <c r="X24" s="62"/>
      <c r="Y24" s="62"/>
      <c r="Z24" s="62"/>
      <c r="AA24" s="62"/>
      <c r="AB24" s="62"/>
      <c r="AC24" s="70"/>
      <c r="AD24" s="71"/>
      <c r="AE24" s="70"/>
      <c r="AF24" s="70"/>
      <c r="AG24" s="70"/>
      <c r="AH24" s="71"/>
      <c r="AI24" s="70"/>
      <c r="AJ24" s="70"/>
      <c r="AK24" s="70"/>
      <c r="AL24" s="71"/>
      <c r="AM24" s="70"/>
      <c r="AN24" s="70"/>
      <c r="AO24" s="70"/>
      <c r="AP24" s="71"/>
      <c r="AQ24" s="70"/>
      <c r="AR24" s="70"/>
      <c r="AS24" s="71"/>
      <c r="AT24" s="70"/>
      <c r="AU24" s="70"/>
    </row>
    <row r="25" spans="1:62" ht="50.25" customHeight="1" x14ac:dyDescent="0.15">
      <c r="A25" s="88"/>
      <c r="B25" s="89"/>
      <c r="C25" s="89"/>
      <c r="D25" s="89"/>
      <c r="E25" s="89"/>
      <c r="F25" s="89"/>
      <c r="G25" s="25"/>
      <c r="H25" s="24"/>
      <c r="I25" s="25"/>
      <c r="J25" s="24"/>
      <c r="K25" s="26"/>
      <c r="L25" s="53"/>
      <c r="V25" s="63"/>
      <c r="W25" s="62"/>
      <c r="X25" s="62"/>
      <c r="Y25" s="62"/>
      <c r="Z25" s="62"/>
      <c r="AA25" s="62"/>
      <c r="AB25" s="62"/>
      <c r="AC25" s="70"/>
      <c r="AD25" s="71"/>
      <c r="AE25" s="70"/>
      <c r="AF25" s="70"/>
      <c r="AG25" s="70"/>
      <c r="AH25" s="71"/>
      <c r="AI25" s="71"/>
      <c r="AJ25" s="70"/>
      <c r="AK25" s="70"/>
      <c r="AL25" s="71"/>
      <c r="AM25" s="70"/>
      <c r="AN25" s="70"/>
      <c r="AO25" s="70"/>
      <c r="AP25" s="71"/>
      <c r="AQ25" s="70"/>
      <c r="AR25" s="70"/>
      <c r="AS25" s="71"/>
      <c r="AT25" s="70"/>
      <c r="AU25" s="70"/>
    </row>
    <row r="26" spans="1:62" ht="57.75" customHeight="1" thickBot="1" x14ac:dyDescent="0.2">
      <c r="A26" s="88"/>
      <c r="B26" s="89"/>
      <c r="C26" s="89"/>
      <c r="D26" s="89"/>
      <c r="E26" s="89"/>
      <c r="F26" s="89"/>
      <c r="G26" s="25"/>
      <c r="H26" s="24"/>
      <c r="I26" s="25"/>
      <c r="J26" s="24"/>
      <c r="K26" s="26"/>
      <c r="L26" s="53"/>
      <c r="V26" s="66"/>
      <c r="W26" s="67"/>
      <c r="X26" s="67"/>
      <c r="Y26" s="67"/>
      <c r="Z26" s="67"/>
      <c r="AA26" s="67"/>
      <c r="AB26" s="67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</row>
    <row r="27" spans="1:62" ht="57.75" customHeight="1" x14ac:dyDescent="0.15">
      <c r="A27" s="88"/>
      <c r="B27" s="89"/>
      <c r="C27" s="89"/>
      <c r="D27" s="89"/>
      <c r="E27" s="89"/>
      <c r="F27" s="89"/>
      <c r="G27" s="25"/>
      <c r="H27" s="24"/>
      <c r="I27" s="25"/>
      <c r="J27" s="24"/>
      <c r="K27" s="26"/>
      <c r="L27" s="53"/>
    </row>
    <row r="28" spans="1:62" ht="50.25" customHeight="1" x14ac:dyDescent="0.15"/>
    <row r="29" spans="1:62" ht="50.25" customHeight="1" x14ac:dyDescent="0.15"/>
    <row r="30" spans="1:62" ht="50.25" customHeight="1" x14ac:dyDescent="0.15"/>
  </sheetData>
  <mergeCells count="32">
    <mergeCell ref="Q9:R9"/>
    <mergeCell ref="B19:F19"/>
    <mergeCell ref="G19:L19"/>
    <mergeCell ref="A20:A21"/>
    <mergeCell ref="B20:F21"/>
    <mergeCell ref="I9:J9"/>
    <mergeCell ref="K9:L9"/>
    <mergeCell ref="G9:H9"/>
    <mergeCell ref="K6:L8"/>
    <mergeCell ref="G6:H8"/>
    <mergeCell ref="A24:A25"/>
    <mergeCell ref="B24:F25"/>
    <mergeCell ref="A26:A27"/>
    <mergeCell ref="B26:F27"/>
    <mergeCell ref="A22:A23"/>
    <mergeCell ref="B22:F23"/>
    <mergeCell ref="Q6:R6"/>
    <mergeCell ref="Q7:R7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Q5:R5"/>
    <mergeCell ref="P3:Q3"/>
    <mergeCell ref="C6:D8"/>
    <mergeCell ref="E6:F8"/>
    <mergeCell ref="I6:J8"/>
  </mergeCells>
  <phoneticPr fontId="6"/>
  <pageMargins left="0.9055118110236221" right="0.70866141732283472" top="0.74803149606299213" bottom="0.74803149606299213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ハンブルグ(西)</vt:lpstr>
      <vt:lpstr>'ハンブルグ(西)'!Print_Area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2026-06-12T02:48:55Z</cp:lastPrinted>
  <dcterms:created xsi:type="dcterms:W3CDTF">2016-08-29T09:27:12Z</dcterms:created>
  <dcterms:modified xsi:type="dcterms:W3CDTF">2026-06-12T02:49:01Z</dcterms:modified>
</cp:coreProperties>
</file>