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631135A2-4E4F-4393-A382-3335A7ACA1F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7" l="1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6" i="7"/>
  <c r="C7" i="7"/>
  <c r="C8" i="7"/>
  <c r="C9" i="7"/>
  <c r="C10" i="7"/>
  <c r="C11" i="7"/>
  <c r="C12" i="7"/>
  <c r="C13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</calcChain>
</file>

<file path=xl/sharedStrings.xml><?xml version="1.0" encoding="utf-8"?>
<sst xmlns="http://schemas.openxmlformats.org/spreadsheetml/2006/main" count="42" uniqueCount="42">
  <si>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</si>
  <si>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</si>
  <si>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</si>
  <si>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</si>
  <si>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</si>
  <si>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</si>
  <si>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</si>
  <si>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</si>
  <si>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LEH</t>
    <phoneticPr fontId="2"/>
  </si>
  <si>
    <t>　        　　　IMPORT SCHEDULE ‐ ORIGIN : Le Havre</t>
    <phoneticPr fontId="2"/>
  </si>
  <si>
    <t>Fri 19th Jun 2026/ 16:00:00 GMT</t>
  </si>
  <si>
    <t>Fri 3rd Jul 2026/ 16:00:00 GMT</t>
  </si>
  <si>
    <t>ONE INNOVATION/010E</t>
  </si>
  <si>
    <t>ONE TRADITION/029E</t>
  </si>
  <si>
    <t>ONE INGENUITY/008E</t>
  </si>
  <si>
    <t>ZEUS LUMOS/019E</t>
  </si>
  <si>
    <t>ONE TREASURE/028E</t>
  </si>
  <si>
    <t>ZENITH LUMOS/021E</t>
  </si>
  <si>
    <t>ONE INTELLIGENCE/008E</t>
  </si>
  <si>
    <t>ONE INSPIRATION/008E</t>
  </si>
  <si>
    <t>Mon 29th Jun 2026</t>
  </si>
  <si>
    <t>Wed 26th Aug 2026</t>
  </si>
  <si>
    <t>Sun 12th Jul 2026</t>
  </si>
  <si>
    <t>Thu 3rd Sep 2026</t>
  </si>
  <si>
    <t>Thu 9th Jul 2026/ 16:00:00 GMT</t>
  </si>
  <si>
    <t>Sun 19th Jul 2026</t>
  </si>
  <si>
    <t>Thu 10th Sep 2026</t>
  </si>
  <si>
    <t>Fri 17th Jul 2026/ 16:00:00 GMT</t>
  </si>
  <si>
    <t>Sun 26th Jul 2026</t>
  </si>
  <si>
    <t>Thu 17th Sep 2026</t>
  </si>
  <si>
    <t>Fri 24th Jul 2026/ 16:00:00 GMT</t>
  </si>
  <si>
    <t>Sun 2nd Aug 2026</t>
  </si>
  <si>
    <t>Thu 24th Sep 2026</t>
  </si>
  <si>
    <t>Fri 31st Jul 2026/ 16:00:00 GMT</t>
  </si>
  <si>
    <t>Sun 9th Aug 2026</t>
  </si>
  <si>
    <t>Thu 1st Oct 2026</t>
  </si>
  <si>
    <t>Fri 7th Aug 2026/ 16:00:00 GMT</t>
  </si>
  <si>
    <t>Sun 16th Aug 2026</t>
  </si>
  <si>
    <t>Thu 8th Oct 2026</t>
  </si>
  <si>
    <t>Fri 14th Aug 2026/ 16:00:00 GMT</t>
  </si>
  <si>
    <t>Sun 23rd Aug 2026</t>
  </si>
  <si>
    <t>Thu 15th Oct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</si>
</sst>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8" fontId="21" fillId="0" borderId="17" xfId="0" applyNumberFormat="1" applyFont="1" applyBorder="1" applyAlignment="1">
      <alignment horizontal="center" vertical="center" wrapText="1"/>
    </xf>
    <xf numFmtId="178" fontId="21" fillId="0" borderId="1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5B3E784-F16B-4DB1-A7BF-BEE2ECCA786F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 France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15</xdr:row>
      <xdr:rowOff>190500</xdr:rowOff>
    </xdr:from>
    <xdr:to>
      <xdr:col>5</xdr:col>
      <xdr:colOff>1976438</xdr:colOff>
      <xdr:row>17</xdr:row>
      <xdr:rowOff>380999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763375"/>
          <a:ext cx="16764000" cy="16192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502142</xdr:colOff>
      <xdr:row>216</xdr:row>
      <xdr:rowOff>74612</xdr:rowOff>
    </xdr:from>
    <xdr:to>
      <xdr:col>45</xdr:col>
      <xdr:colOff>61364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10" sqref="G10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4" customWidth="1"/>
    <col min="6" max="6" width="30.125" style="14" customWidth="1"/>
    <col min="7" max="7" width="7.625" customWidth="1"/>
    <col min="8" max="8" width="8.875" customWidth="1"/>
    <col min="9" max="9" width="34.875" customWidth="1"/>
    <col min="10" max="15" width="34.875" hidden="1" customWidth="1"/>
    <col min="16" max="16" width="13.375" customWidth="1"/>
    <col min="17" max="17" width="15.875" customWidth="1"/>
    <col min="18" max="18" width="9" customWidth="1"/>
  </cols>
  <sheetData>
    <row r="1" spans="1:19" s="2" customFormat="1" ht="106.15" customHeight="1">
      <c r="A1" s="19" t="s">
        <v>9</v>
      </c>
      <c r="B1" s="20"/>
      <c r="C1" s="20"/>
      <c r="D1" s="20"/>
      <c r="E1" s="21"/>
      <c r="F1" s="48" t="s">
        <v>4</v>
      </c>
      <c r="G1" s="48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46188</v>
      </c>
      <c r="F3" s="15" t="s">
        <v>7</v>
      </c>
      <c r="G3" s="15"/>
      <c r="I3" s="9"/>
      <c r="J3" s="3"/>
      <c r="K3" s="3"/>
      <c r="L3" s="3"/>
      <c r="M3" s="3"/>
      <c r="N3" s="3"/>
    </row>
    <row r="4" spans="1:19" s="2" customFormat="1" ht="87" customHeight="1">
      <c r="A4" s="49" t="s">
        <v>0</v>
      </c>
      <c r="B4" s="51" t="s">
        <v>5</v>
      </c>
      <c r="C4" s="51" t="s">
        <v>1</v>
      </c>
      <c r="D4" s="29" t="s">
        <v>8</v>
      </c>
      <c r="E4" s="30" t="s">
        <v>6</v>
      </c>
      <c r="F4" s="23"/>
      <c r="G4" s="17"/>
      <c r="J4" s="3"/>
      <c r="K4" s="3"/>
      <c r="L4" s="3"/>
      <c r="M4" s="3"/>
      <c r="N4" s="3"/>
    </row>
    <row r="5" spans="1:19" s="2" customFormat="1" ht="38.25" customHeight="1" thickBot="1">
      <c r="A5" s="50"/>
      <c r="B5" s="52"/>
      <c r="C5" s="52"/>
      <c r="D5" s="31" t="s">
        <v>2</v>
      </c>
      <c r="E5" s="32" t="s">
        <v>3</v>
      </c>
      <c r="F5" s="18"/>
      <c r="G5" s="17"/>
      <c r="J5" s="3"/>
      <c r="K5" s="3"/>
      <c r="L5" s="3"/>
      <c r="M5" s="3"/>
      <c r="N5" s="3"/>
    </row>
    <row r="6" spans="1:19" s="3" customFormat="1" ht="57" customHeight="1" thickBot="1">
      <c r="A6" s="27" t="str">
        <f>N6</f>
        <v>ONE INNOVATION</v>
      </c>
      <c r="B6" s="28" t="str">
        <f>O6</f>
        <v>010E</v>
      </c>
      <c r="C6" s="33" t="str">
        <f>TEXT(DATE(VALUE(RIGHT(SUBSTITUTE(J6,"/ 16:00:00 GMT",""), 4)), MONTH(1&amp;MID(J6, FIND(" ",J6, 5) + 1, 3)), VALUE(MID(J6, FIND(" ",J6, 1) + 1, IF(ISNUMBER(VALUE(MID(J6, 6, 1))), 2, 1)))), "MM/DD")</f>
        <v>06/19</v>
      </c>
      <c r="D6" s="33" t="str">
        <f t="shared" ref="D6:E13" si="0">TEXT(DATE(VALUE(RIGHT(SUBSTITUTE(K6,"/ 16:00:00 GMT",""), 4)), MONTH(1&amp;MID(K6, FIND(" ",K6, 5) + 1, 3)), VALUE(MID(K6, FIND(" ",K6, 1) + 1, IF(ISNUMBER(VALUE(MID(K6, 6, 1))), 2, 1)))), "MM/DD")</f>
        <v>06/29</v>
      </c>
      <c r="E6" s="34" t="str">
        <f t="shared" si="0"/>
        <v>08/26</v>
      </c>
      <c r="F6" s="22"/>
      <c r="G6" s="16"/>
      <c r="J6" s="54" t="s">
        <v>10</v>
      </c>
      <c r="K6" s="54" t="s">
        <v>20</v>
      </c>
      <c r="L6" s="54" t="s">
        <v>21</v>
      </c>
      <c r="M6" s="53" t="s">
        <v>12</v>
      </c>
      <c r="N6" s="37" t="str">
        <f>LEFT(M6,FIND("/",M6)-1)</f>
        <v>ONE INNOVATION</v>
      </c>
      <c r="O6" s="37" t="str">
        <f>MID(M6,FIND("/",M6)+1,LEN(M6)-FIND("/",M6))</f>
        <v>010E</v>
      </c>
    </row>
    <row r="7" spans="1:19" s="3" customFormat="1" ht="57" customHeight="1" thickBot="1">
      <c r="A7" s="24" t="str">
        <f t="shared" ref="A7:A14" si="1">N7</f>
        <v>ONE TRADITION</v>
      </c>
      <c r="B7" s="25" t="str">
        <f t="shared" ref="B7:B14" si="2">O7</f>
        <v>029E</v>
      </c>
      <c r="C7" s="35" t="str">
        <f t="shared" ref="C7:C13" si="3">TEXT(DATE(VALUE(RIGHT(SUBSTITUTE(J7,"/ 16:00:00 GMT",""), 4)), MONTH(1&amp;MID(J7, FIND(" ",J7, 5) + 1, 3)), VALUE(MID(J7, FIND(" ",J7, 1) + 1, IF(ISNUMBER(VALUE(MID(J7, 6, 1))), 2, 1)))), "MM/DD")</f>
        <v>07/03</v>
      </c>
      <c r="D7" s="35" t="str">
        <f t="shared" si="0"/>
        <v>07/12</v>
      </c>
      <c r="E7" s="36" t="str">
        <f t="shared" si="0"/>
        <v>09/03</v>
      </c>
      <c r="F7" s="22"/>
      <c r="G7" s="16"/>
      <c r="J7" s="54" t="s">
        <v>11</v>
      </c>
      <c r="K7" s="54" t="s">
        <v>22</v>
      </c>
      <c r="L7" s="54" t="s">
        <v>23</v>
      </c>
      <c r="M7" s="53" t="s">
        <v>13</v>
      </c>
      <c r="N7" s="37" t="str">
        <f t="shared" ref="N7:N13" si="4">LEFT(M7,FIND("/",M7)-1)</f>
        <v>ONE TRADITION</v>
      </c>
      <c r="O7" s="37" t="str">
        <f t="shared" ref="O7:O13" si="5">MID(M7,FIND("/",M7)+1,LEN(M7)-FIND("/",M7))</f>
        <v>029E</v>
      </c>
    </row>
    <row r="8" spans="1:19" s="3" customFormat="1" ht="57" customHeight="1" thickBot="1">
      <c r="A8" s="24" t="str">
        <f t="shared" si="1"/>
        <v>ONE INGENUITY</v>
      </c>
      <c r="B8" s="25" t="str">
        <f t="shared" si="2"/>
        <v>008E</v>
      </c>
      <c r="C8" s="35" t="str">
        <f t="shared" si="3"/>
        <v>07/09</v>
      </c>
      <c r="D8" s="35" t="str">
        <f t="shared" si="0"/>
        <v>07/19</v>
      </c>
      <c r="E8" s="36" t="str">
        <f t="shared" si="0"/>
        <v>09/10</v>
      </c>
      <c r="F8" s="22"/>
      <c r="G8" s="16"/>
      <c r="J8" s="54" t="s">
        <v>24</v>
      </c>
      <c r="K8" s="54" t="s">
        <v>25</v>
      </c>
      <c r="L8" s="54" t="s">
        <v>26</v>
      </c>
      <c r="M8" s="53" t="s">
        <v>14</v>
      </c>
      <c r="N8" s="37" t="str">
        <f t="shared" si="4"/>
        <v>ONE INGENUITY</v>
      </c>
      <c r="O8" s="37" t="str">
        <f t="shared" si="5"/>
        <v>008E</v>
      </c>
    </row>
    <row r="9" spans="1:19" s="3" customFormat="1" ht="57" customHeight="1" thickBot="1">
      <c r="A9" s="24" t="str">
        <f t="shared" si="1"/>
        <v>ZEUS LUMOS</v>
      </c>
      <c r="B9" s="25" t="str">
        <f t="shared" si="2"/>
        <v>019E</v>
      </c>
      <c r="C9" s="35" t="str">
        <f t="shared" si="3"/>
        <v>07/17</v>
      </c>
      <c r="D9" s="35" t="str">
        <f t="shared" si="0"/>
        <v>07/26</v>
      </c>
      <c r="E9" s="36" t="str">
        <f t="shared" si="0"/>
        <v>09/17</v>
      </c>
      <c r="F9" s="22"/>
      <c r="G9" s="16"/>
      <c r="J9" s="54" t="s">
        <v>27</v>
      </c>
      <c r="K9" s="54" t="s">
        <v>28</v>
      </c>
      <c r="L9" s="54" t="s">
        <v>29</v>
      </c>
      <c r="M9" s="53" t="s">
        <v>15</v>
      </c>
      <c r="N9" s="37" t="str">
        <f t="shared" si="4"/>
        <v>ZEUS LUMOS</v>
      </c>
      <c r="O9" s="37" t="str">
        <f t="shared" si="5"/>
        <v>019E</v>
      </c>
    </row>
    <row r="10" spans="1:19" s="3" customFormat="1" ht="57" customHeight="1" thickBot="1">
      <c r="A10" s="24" t="str">
        <f t="shared" si="1"/>
        <v>ONE TREASURE</v>
      </c>
      <c r="B10" s="25" t="str">
        <f t="shared" si="2"/>
        <v>028E</v>
      </c>
      <c r="C10" s="35" t="str">
        <f t="shared" si="3"/>
        <v>07/24</v>
      </c>
      <c r="D10" s="35" t="str">
        <f t="shared" si="0"/>
        <v>08/02</v>
      </c>
      <c r="E10" s="36" t="str">
        <f t="shared" si="0"/>
        <v>09/24</v>
      </c>
      <c r="F10" s="22"/>
      <c r="G10" s="16"/>
      <c r="J10" s="54" t="s">
        <v>30</v>
      </c>
      <c r="K10" s="54" t="s">
        <v>31</v>
      </c>
      <c r="L10" s="54" t="s">
        <v>32</v>
      </c>
      <c r="M10" s="53" t="s">
        <v>16</v>
      </c>
      <c r="N10" s="37" t="str">
        <f t="shared" si="4"/>
        <v>ONE TREASURE</v>
      </c>
      <c r="O10" s="37" t="str">
        <f t="shared" si="5"/>
        <v>028E</v>
      </c>
    </row>
    <row r="11" spans="1:19" s="3" customFormat="1" ht="57" customHeight="1" thickBot="1">
      <c r="A11" s="24" t="str">
        <f t="shared" si="1"/>
        <v>ZENITH LUMOS</v>
      </c>
      <c r="B11" s="25" t="str">
        <f t="shared" si="2"/>
        <v>021E</v>
      </c>
      <c r="C11" s="35" t="str">
        <f t="shared" si="3"/>
        <v>07/31</v>
      </c>
      <c r="D11" s="35" t="str">
        <f t="shared" si="0"/>
        <v>08/09</v>
      </c>
      <c r="E11" s="36" t="str">
        <f t="shared" si="0"/>
        <v>10/01</v>
      </c>
      <c r="F11" s="22"/>
      <c r="G11" s="16"/>
      <c r="J11" s="54" t="s">
        <v>33</v>
      </c>
      <c r="K11" s="54" t="s">
        <v>34</v>
      </c>
      <c r="L11" s="54" t="s">
        <v>35</v>
      </c>
      <c r="M11" s="53" t="s">
        <v>17</v>
      </c>
      <c r="N11" s="37" t="str">
        <f t="shared" si="4"/>
        <v>ZENITH LUMOS</v>
      </c>
      <c r="O11" s="37" t="str">
        <f t="shared" si="5"/>
        <v>021E</v>
      </c>
    </row>
    <row r="12" spans="1:19" s="3" customFormat="1" ht="57" customHeight="1" thickBot="1">
      <c r="A12" s="24" t="str">
        <f t="shared" si="1"/>
        <v>ONE INTELLIGENCE</v>
      </c>
      <c r="B12" s="25" t="str">
        <f t="shared" si="2"/>
        <v>008E</v>
      </c>
      <c r="C12" s="35" t="str">
        <f t="shared" si="3"/>
        <v>08/07</v>
      </c>
      <c r="D12" s="35" t="str">
        <f t="shared" si="0"/>
        <v>08/16</v>
      </c>
      <c r="E12" s="36" t="str">
        <f t="shared" si="0"/>
        <v>10/08</v>
      </c>
      <c r="F12" s="22"/>
      <c r="G12" s="16"/>
      <c r="J12" s="54" t="s">
        <v>36</v>
      </c>
      <c r="K12" s="54" t="s">
        <v>37</v>
      </c>
      <c r="L12" s="54" t="s">
        <v>38</v>
      </c>
      <c r="M12" s="53" t="s">
        <v>18</v>
      </c>
      <c r="N12" s="37" t="str">
        <f t="shared" si="4"/>
        <v>ONE INTELLIGENCE</v>
      </c>
      <c r="O12" s="37" t="str">
        <f t="shared" si="5"/>
        <v>008E</v>
      </c>
    </row>
    <row r="13" spans="1:19" s="3" customFormat="1" ht="57" customHeight="1" thickBot="1">
      <c r="A13" s="38" t="str">
        <f t="shared" si="1"/>
        <v>ONE INSPIRATION</v>
      </c>
      <c r="B13" s="39" t="str">
        <f t="shared" si="2"/>
        <v>008E</v>
      </c>
      <c r="C13" s="40" t="str">
        <f t="shared" si="3"/>
        <v>08/14</v>
      </c>
      <c r="D13" s="40" t="str">
        <f t="shared" si="0"/>
        <v>08/23</v>
      </c>
      <c r="E13" s="41" t="str">
        <f t="shared" si="0"/>
        <v>10/15</v>
      </c>
      <c r="F13" s="22"/>
      <c r="G13" s="16"/>
      <c r="J13" s="54" t="s">
        <v>39</v>
      </c>
      <c r="K13" s="54" t="s">
        <v>40</v>
      </c>
      <c r="L13" s="54" t="s">
        <v>41</v>
      </c>
      <c r="M13" s="53" t="s">
        <v>19</v>
      </c>
      <c r="N13" s="42" t="str">
        <f t="shared" si="4"/>
        <v>ONE INSPIRATION</v>
      </c>
      <c r="O13" s="42" t="str">
        <f t="shared" si="5"/>
        <v>008E</v>
      </c>
    </row>
    <row r="14" spans="1:19" s="45" customFormat="1" ht="57" customHeight="1">
      <c r="A14" s="43"/>
      <c r="B14" s="16"/>
      <c r="C14" s="44"/>
      <c r="D14" s="44"/>
      <c r="E14" s="44"/>
      <c r="F14" s="22"/>
      <c r="G14" s="16"/>
      <c r="J14" s="46"/>
      <c r="K14" s="46"/>
      <c r="L14" s="46"/>
      <c r="M14" s="46"/>
      <c r="N14" s="47"/>
      <c r="O14" s="47"/>
    </row>
    <row r="15" spans="1:19" s="45" customFormat="1" ht="57" customHeight="1">
      <c r="A15" s="43"/>
      <c r="B15" s="16"/>
      <c r="C15" s="44"/>
      <c r="D15" s="44"/>
      <c r="E15" s="44"/>
      <c r="G15" s="16"/>
      <c r="J15" s="46"/>
      <c r="K15" s="46"/>
      <c r="L15" s="46"/>
      <c r="M15" s="46"/>
      <c r="N15" s="47"/>
      <c r="O15" s="47"/>
    </row>
    <row r="16" spans="1:19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10" customFormat="1" ht="57" customHeight="1">
      <c r="G18" s="16"/>
    </row>
    <row r="19" spans="1:14" s="10" customFormat="1" ht="57" customHeight="1">
      <c r="G19" s="16"/>
    </row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2026-04-21T00:17:55Z</cp:lastPrinted>
  <dcterms:created xsi:type="dcterms:W3CDTF">2016-03-18T07:26:58Z</dcterms:created>
  <dcterms:modified xsi:type="dcterms:W3CDTF">2026-06-15T04:30:42Z</dcterms:modified>
</cp:coreProperties>
</file>