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1\"/>
    </mc:Choice>
  </mc:AlternateContent>
  <xr:revisionPtr revIDLastSave="0" documentId="13_ncr:1_{21C2948F-B2DF-4363-AFE4-01AB0C08F01A}" xr6:coauthVersionLast="47" xr6:coauthVersionMax="47" xr10:uidLastSave="{00000000-0000-0000-0000-000000000000}"/>
  <bookViews>
    <workbookView xWindow="-120" yWindow="-120" windowWidth="29040" windowHeight="15720" tabRatio="655" xr2:uid="{00000000-000D-0000-FFFF-FFFF00000000}"/>
  </bookViews>
  <sheets>
    <sheet name="ロサンゼルスロングビーチ(東)" sheetId="2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g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'ロサンゼルスロングビーチ(東)'!$A$1:$U$54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5" i="2" l="1"/>
  <c r="C13" i="2"/>
  <c r="D13" i="2"/>
  <c r="E13" i="2"/>
  <c r="F13" i="2" s="1"/>
  <c r="H13" i="2"/>
  <c r="I13" i="2"/>
  <c r="S13" i="2" s="1"/>
  <c r="M13" i="2"/>
  <c r="N13" i="2"/>
  <c r="Q13" i="2"/>
  <c r="R13" i="2"/>
  <c r="C14" i="2"/>
  <c r="D14" i="2" s="1"/>
  <c r="E14" i="2"/>
  <c r="F14" i="2"/>
  <c r="H14" i="2"/>
  <c r="I14" i="2"/>
  <c r="M14" i="2" s="1"/>
  <c r="J14" i="2"/>
  <c r="D15" i="2"/>
  <c r="E15" i="2"/>
  <c r="F15" i="2" s="1"/>
  <c r="H15" i="2"/>
  <c r="I15" i="2"/>
  <c r="J15" i="2" s="1"/>
  <c r="L15" i="2"/>
  <c r="P15" i="2"/>
  <c r="Q15" i="2"/>
  <c r="R15" i="2"/>
  <c r="C16" i="2"/>
  <c r="D16" i="2"/>
  <c r="E16" i="2"/>
  <c r="F16" i="2" s="1"/>
  <c r="H16" i="2"/>
  <c r="I16" i="2"/>
  <c r="P16" i="2" s="1"/>
  <c r="L16" i="2"/>
  <c r="M16" i="2"/>
  <c r="N16" i="2"/>
  <c r="Q16" i="2"/>
  <c r="R16" i="2"/>
  <c r="C17" i="2"/>
  <c r="D17" i="2" s="1"/>
  <c r="E17" i="2"/>
  <c r="F17" i="2"/>
  <c r="H17" i="2"/>
  <c r="I17" i="2"/>
  <c r="L17" i="2" s="1"/>
  <c r="J17" i="2"/>
  <c r="C12" i="2"/>
  <c r="D12" i="2"/>
  <c r="E12" i="2"/>
  <c r="F12" i="2" s="1"/>
  <c r="H12" i="2"/>
  <c r="I12" i="2"/>
  <c r="S12" i="2" s="1"/>
  <c r="C10" i="2"/>
  <c r="D10" i="2" s="1"/>
  <c r="E10" i="2"/>
  <c r="F10" i="2" s="1"/>
  <c r="H10" i="2"/>
  <c r="I10" i="2"/>
  <c r="M10" i="2" s="1"/>
  <c r="C11" i="2"/>
  <c r="D11" i="2" s="1"/>
  <c r="E11" i="2"/>
  <c r="F11" i="2"/>
  <c r="H11" i="2"/>
  <c r="I11" i="2"/>
  <c r="O11" i="2" s="1"/>
  <c r="L14" i="2" l="1"/>
  <c r="P13" i="2"/>
  <c r="K17" i="2"/>
  <c r="O16" i="2"/>
  <c r="S15" i="2"/>
  <c r="K14" i="2"/>
  <c r="O13" i="2"/>
  <c r="L13" i="2"/>
  <c r="K16" i="2"/>
  <c r="O15" i="2"/>
  <c r="S14" i="2"/>
  <c r="K13" i="2"/>
  <c r="R17" i="2"/>
  <c r="J16" i="2"/>
  <c r="N15" i="2"/>
  <c r="R14" i="2"/>
  <c r="J13" i="2"/>
  <c r="S17" i="2"/>
  <c r="Q17" i="2"/>
  <c r="M15" i="2"/>
  <c r="Q14" i="2"/>
  <c r="P17" i="2"/>
  <c r="P14" i="2"/>
  <c r="O17" i="2"/>
  <c r="S16" i="2"/>
  <c r="K15" i="2"/>
  <c r="O14" i="2"/>
  <c r="N17" i="2"/>
  <c r="N14" i="2"/>
  <c r="M17" i="2"/>
  <c r="J10" i="2"/>
  <c r="S11" i="2"/>
  <c r="R11" i="2"/>
  <c r="N11" i="2"/>
  <c r="P10" i="2"/>
  <c r="L11" i="2"/>
  <c r="O10" i="2"/>
  <c r="Q11" i="2"/>
  <c r="P11" i="2"/>
  <c r="R10" i="2"/>
  <c r="Q10" i="2"/>
  <c r="M11" i="2"/>
  <c r="K11" i="2"/>
  <c r="L10" i="2"/>
  <c r="J11" i="2"/>
  <c r="K10" i="2"/>
  <c r="R12" i="2"/>
  <c r="Q12" i="2"/>
  <c r="P12" i="2"/>
  <c r="O12" i="2"/>
  <c r="N12" i="2"/>
  <c r="M12" i="2"/>
  <c r="L12" i="2"/>
  <c r="K12" i="2"/>
  <c r="J12" i="2"/>
  <c r="S10" i="2"/>
  <c r="N10" i="2"/>
</calcChain>
</file>

<file path=xl/sharedStrings.xml><?xml version="1.0" encoding="utf-8"?>
<sst xmlns="http://schemas.openxmlformats.org/spreadsheetml/2006/main" count="66" uniqueCount="64">
  <si>
    <t>VOY</t>
  </si>
  <si>
    <t>ETA</t>
  </si>
  <si>
    <t>貨物搬入先</t>
    <rPh sb="0" eb="2">
      <t>カモツ</t>
    </rPh>
    <rPh sb="2" eb="4">
      <t>ハンニュウ</t>
    </rPh>
    <rPh sb="4" eb="5">
      <t>サキ</t>
    </rPh>
    <phoneticPr fontId="3"/>
  </si>
  <si>
    <t>From Tokyo</t>
    <phoneticPr fontId="2"/>
  </si>
  <si>
    <t xml:space="preserve">UPDATED :  </t>
    <phoneticPr fontId="9"/>
  </si>
  <si>
    <t>VESSEL</t>
    <phoneticPr fontId="2"/>
  </si>
  <si>
    <t>CFS CUT</t>
    <phoneticPr fontId="2"/>
  </si>
  <si>
    <t>ETA</t>
    <phoneticPr fontId="2"/>
  </si>
  <si>
    <t>ETD</t>
    <phoneticPr fontId="2"/>
  </si>
  <si>
    <t>SFO</t>
    <phoneticPr fontId="2"/>
  </si>
  <si>
    <t>AUS
LRD</t>
    <phoneticPr fontId="3"/>
  </si>
  <si>
    <t>DFW
HOU</t>
    <phoneticPr fontId="3"/>
  </si>
  <si>
    <t>0 DAYS</t>
    <phoneticPr fontId="2"/>
  </si>
  <si>
    <t>24 DAYS</t>
    <phoneticPr fontId="3"/>
  </si>
  <si>
    <t>27 DAYS</t>
    <phoneticPr fontId="3"/>
  </si>
  <si>
    <t>28 DAYS</t>
    <phoneticPr fontId="3"/>
  </si>
  <si>
    <t>29 DAYS</t>
    <phoneticPr fontId="3"/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</si>
  <si>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3"/>
  </si>
  <si>
    <t>東京 CFS</t>
    <phoneticPr fontId="3"/>
  </si>
  <si>
    <t>TEL: 03-3790-1241 FAX: 03-3790-0803</t>
    <phoneticPr fontId="2"/>
  </si>
  <si>
    <t>会社名</t>
    <phoneticPr fontId="2"/>
  </si>
  <si>
    <t>東京都品川区八潮2-8-1　UTOC TFC H/W</t>
    <rPh sb="0" eb="8">
      <t>１４０－０００３</t>
    </rPh>
    <phoneticPr fontId="9"/>
  </si>
  <si>
    <t>PDX
SEA</t>
    <phoneticPr fontId="3"/>
  </si>
  <si>
    <t>NACCS:1FWC7</t>
    <phoneticPr fontId="2"/>
  </si>
  <si>
    <t>MKC
MEM</t>
    <phoneticPr fontId="3"/>
  </si>
  <si>
    <t>ATL</t>
    <phoneticPr fontId="3"/>
  </si>
  <si>
    <t>SDF</t>
    <phoneticPr fontId="3"/>
  </si>
  <si>
    <t>OFK</t>
    <phoneticPr fontId="3"/>
  </si>
  <si>
    <t>SLC, DEN
ELP, PHX</t>
    <phoneticPr fontId="3"/>
  </si>
  <si>
    <t>TYO</t>
    <phoneticPr fontId="2"/>
  </si>
  <si>
    <t>LAX</t>
    <phoneticPr fontId="3"/>
  </si>
  <si>
    <t>㈱宇徳 東京フレートセンター</t>
    <phoneticPr fontId="9"/>
  </si>
  <si>
    <t>※CFS倉庫受付時間　9:00~15:00</t>
    <phoneticPr fontId="2"/>
  </si>
  <si>
    <r>
      <t xml:space="preserve">　　　　　　　　LOS ANGELES SCHEDULE </t>
    </r>
    <r>
      <rPr>
        <b/>
        <sz val="85"/>
        <color theme="0"/>
        <rFont val="Meiryo UI"/>
        <family val="3"/>
        <charset val="128"/>
      </rPr>
      <t>- 東京</t>
    </r>
    <rPh sb="31" eb="33">
      <t>トウキョウ</t>
    </rPh>
    <phoneticPr fontId="3"/>
  </si>
  <si>
    <t>担当：吉田様</t>
    <rPh sb="3" eb="5">
      <t>ヨシダ</t>
    </rPh>
    <rPh sb="5" eb="6">
      <t>サマ</t>
    </rPh>
    <phoneticPr fontId="2"/>
  </si>
  <si>
    <t>東京海運輸出営業所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rPh sb="10" eb="12">
      <t>ナカフクダ</t>
    </rPh>
    <phoneticPr fontId="2"/>
  </si>
  <si>
    <t>予約期日：入場日1営業日前の17時まで</t>
  </si>
  <si>
    <t>※貨物を搬入するためには事前の予約手続きが必要となります。</t>
    <phoneticPr fontId="9"/>
  </si>
  <si>
    <t>詳細は下記、搬入先ホームページ並びに予約マニュアルのリンクをご参照の上、必ず期日までの予約登録をお願いします。</t>
    <phoneticPr fontId="9"/>
  </si>
  <si>
    <t>予約システム概要： https://www.utoc.co.jp/business/pdf/tfc_track_reservation_system_dispatcher.pdf</t>
    <phoneticPr fontId="9"/>
  </si>
  <si>
    <t>予約方法： https://www.utoc.co.jp/business/pdf/tfc_track_reservation_system_driver.pdf</t>
    <rPh sb="0" eb="2">
      <t>ヨヤク</t>
    </rPh>
    <rPh sb="2" eb="4">
      <t>ホウホウ</t>
    </rPh>
    <phoneticPr fontId="9"/>
  </si>
  <si>
    <t>(株)宇徳ホームページ： https://www.utoc.co.jp/business/logistics/warehouse/tfc/index.html</t>
    <phoneticPr fontId="9"/>
  </si>
  <si>
    <t>12 DAYS</t>
    <phoneticPr fontId="3"/>
  </si>
  <si>
    <t>19 DAYS</t>
    <phoneticPr fontId="2"/>
  </si>
  <si>
    <t>25 DAYS</t>
    <phoneticPr fontId="3"/>
  </si>
  <si>
    <t>30 DAYS</t>
    <phoneticPr fontId="3"/>
  </si>
  <si>
    <t>32 DAYS</t>
    <phoneticPr fontId="3"/>
  </si>
  <si>
    <t>35 DAYS</t>
    <phoneticPr fontId="3"/>
  </si>
  <si>
    <t>185E</t>
    <phoneticPr fontId="9"/>
  </si>
  <si>
    <t>255E</t>
    <phoneticPr fontId="9"/>
  </si>
  <si>
    <t>ONE MISSION</t>
    <phoneticPr fontId="9"/>
  </si>
  <si>
    <t>088E</t>
    <phoneticPr fontId="9"/>
  </si>
  <si>
    <t>※ONE REASSURANCE</t>
    <phoneticPr fontId="9"/>
  </si>
  <si>
    <t>※ONE MATRIX</t>
    <phoneticPr fontId="9"/>
  </si>
  <si>
    <t>ONE MODERN</t>
    <phoneticPr fontId="9"/>
  </si>
  <si>
    <t>081E</t>
  </si>
  <si>
    <t>NAVIOS CYAN</t>
    <phoneticPr fontId="9"/>
  </si>
  <si>
    <t>002E</t>
    <phoneticPr fontId="9"/>
  </si>
  <si>
    <t>087E</t>
    <phoneticPr fontId="9"/>
  </si>
  <si>
    <t>ONE MATRIX</t>
    <phoneticPr fontId="9"/>
  </si>
  <si>
    <t>186E</t>
    <phoneticPr fontId="9"/>
  </si>
  <si>
    <t>ONE REASSURANCE</t>
    <phoneticPr fontId="9"/>
  </si>
  <si>
    <t>256E</t>
    <phoneticPr fontId="9"/>
  </si>
  <si>
    <t>★ONE MAESTRO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</si>
</sst>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\ d\Ayys"/>
  </numFmts>
  <fonts count="48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18"/>
      <color theme="1"/>
      <name val="Meiryo UI"/>
      <family val="3"/>
      <charset val="128"/>
    </font>
    <font>
      <sz val="16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14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b/>
      <sz val="16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color rgb="FF0070C0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b/>
      <sz val="11"/>
      <color indexed="10"/>
      <name val="Meiryo UI"/>
      <family val="3"/>
      <charset val="128"/>
    </font>
    <font>
      <sz val="10"/>
      <name val="Meiryo UI"/>
      <family val="3"/>
      <charset val="128"/>
    </font>
    <font>
      <sz val="11"/>
      <color rgb="FF000000"/>
      <name val="Meiryo UI"/>
      <family val="3"/>
      <charset val="128"/>
    </font>
    <font>
      <sz val="18"/>
      <color theme="3" tint="0.39997558519241921"/>
      <name val="Meiryo UI"/>
      <family val="3"/>
      <charset val="128"/>
    </font>
    <font>
      <sz val="24"/>
      <name val="Meiryo UI"/>
      <family val="3"/>
      <charset val="128"/>
    </font>
    <font>
      <b/>
      <sz val="85"/>
      <color indexed="9"/>
      <name val="Meiryo UI"/>
      <family val="3"/>
      <charset val="128"/>
    </font>
    <font>
      <b/>
      <sz val="85"/>
      <color theme="0"/>
      <name val="Meiryo UI"/>
      <family val="3"/>
      <charset val="128"/>
    </font>
    <font>
      <b/>
      <sz val="36"/>
      <color theme="1"/>
      <name val="Meiryo UI"/>
      <family val="3"/>
      <charset val="128"/>
    </font>
    <font>
      <sz val="30"/>
      <color theme="1"/>
      <name val="Meiryo UI"/>
      <family val="3"/>
      <charset val="128"/>
    </font>
    <font>
      <sz val="30"/>
      <name val="Meiryo UI"/>
      <family val="3"/>
      <charset val="128"/>
    </font>
    <font>
      <b/>
      <sz val="30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b/>
      <sz val="35"/>
      <color indexed="9"/>
      <name val="Meiryo UI"/>
      <family val="3"/>
      <charset val="128"/>
    </font>
    <font>
      <sz val="36"/>
      <color theme="1"/>
      <name val="Meiryo UI"/>
      <family val="3"/>
      <charset val="128"/>
    </font>
    <font>
      <b/>
      <sz val="36"/>
      <name val="Meiryo UI"/>
      <family val="3"/>
      <charset val="128"/>
    </font>
    <font>
      <sz val="36"/>
      <name val="Meiryo UI"/>
      <family val="3"/>
      <charset val="128"/>
    </font>
    <font>
      <b/>
      <sz val="36"/>
      <color rgb="FFFF0000"/>
      <name val="Meiryo UI"/>
      <family val="3"/>
      <charset val="128"/>
    </font>
    <font>
      <b/>
      <u/>
      <sz val="36"/>
      <color rgb="FFFF0000"/>
      <name val="Meiryo UI"/>
      <family val="3"/>
      <charset val="128"/>
    </font>
    <font>
      <strike/>
      <sz val="12"/>
      <name val="Meiryo UI"/>
      <family val="3"/>
      <charset val="128"/>
    </font>
    <font>
      <strike/>
      <sz val="11"/>
      <name val="Meiryo UI"/>
      <family val="3"/>
      <charset val="128"/>
    </font>
    <font>
      <b/>
      <sz val="26"/>
      <color rgb="FFFF0000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3" fillId="0" borderId="0"/>
    <xf numFmtId="0" fontId="1" fillId="0" borderId="0">
      <alignment vertical="center"/>
    </xf>
    <xf numFmtId="0" fontId="32" fillId="0" borderId="0">
      <alignment vertical="center"/>
    </xf>
  </cellStyleXfs>
  <cellXfs count="124">
    <xf numFmtId="0" fontId="0" fillId="0" borderId="0" xfId="0">
      <alignment vertical="center"/>
    </xf>
    <xf numFmtId="0" fontId="4" fillId="0" borderId="0" xfId="1" applyFont="1" applyAlignment="1"/>
    <xf numFmtId="0" fontId="6" fillId="0" borderId="0" xfId="1" applyFont="1" applyFill="1" applyAlignment="1">
      <alignment vertical="center"/>
    </xf>
    <xf numFmtId="0" fontId="8" fillId="0" borderId="0" xfId="1" applyFont="1" applyAlignment="1">
      <alignment horizontal="right" vertical="center"/>
    </xf>
    <xf numFmtId="176" fontId="8" fillId="0" borderId="0" xfId="1" applyNumberFormat="1" applyFont="1" applyFill="1" applyAlignment="1">
      <alignment horizontal="center" vertical="center"/>
    </xf>
    <xf numFmtId="0" fontId="5" fillId="0" borderId="0" xfId="1" applyFont="1" applyFill="1" applyAlignment="1">
      <alignment vertical="center"/>
    </xf>
    <xf numFmtId="0" fontId="4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16" fillId="3" borderId="0" xfId="1" applyFont="1" applyFill="1" applyAlignment="1">
      <alignment vertical="center"/>
    </xf>
    <xf numFmtId="0" fontId="17" fillId="3" borderId="0" xfId="1" applyFont="1" applyFill="1" applyAlignment="1">
      <alignment vertical="center"/>
    </xf>
    <xf numFmtId="0" fontId="18" fillId="0" borderId="0" xfId="1" applyFont="1" applyFill="1" applyAlignment="1">
      <alignment vertical="center" wrapText="1"/>
    </xf>
    <xf numFmtId="0" fontId="16" fillId="0" borderId="0" xfId="1" applyFont="1" applyFill="1" applyAlignment="1">
      <alignment vertical="center"/>
    </xf>
    <xf numFmtId="0" fontId="18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19" fillId="0" borderId="0" xfId="1" applyFont="1" applyBorder="1" applyAlignment="1">
      <alignment horizontal="center" vertical="center"/>
    </xf>
    <xf numFmtId="0" fontId="20" fillId="0" borderId="0" xfId="1" applyFont="1" applyBorder="1" applyAlignment="1">
      <alignment horizontal="center" vertical="center"/>
    </xf>
    <xf numFmtId="0" fontId="21" fillId="0" borderId="0" xfId="1" applyFont="1" applyBorder="1" applyAlignment="1"/>
    <xf numFmtId="176" fontId="4" fillId="0" borderId="0" xfId="1" applyNumberFormat="1" applyFont="1" applyFill="1" applyAlignment="1">
      <alignment horizontal="center" vertical="center"/>
    </xf>
    <xf numFmtId="0" fontId="15" fillId="0" borderId="0" xfId="1" applyFont="1" applyFill="1" applyBorder="1" applyAlignment="1">
      <alignment vertical="center"/>
    </xf>
    <xf numFmtId="0" fontId="5" fillId="0" borderId="0" xfId="2" applyFont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22" fillId="0" borderId="0" xfId="1" applyFont="1" applyFill="1" applyBorder="1" applyAlignment="1">
      <alignment horizontal="center" vertical="center"/>
    </xf>
    <xf numFmtId="177" fontId="5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23" fillId="0" borderId="0" xfId="0" applyFont="1">
      <alignment vertical="center"/>
    </xf>
    <xf numFmtId="0" fontId="10" fillId="0" borderId="8" xfId="1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vertical="center"/>
    </xf>
    <xf numFmtId="0" fontId="24" fillId="0" borderId="0" xfId="1" applyFont="1" applyAlignment="1">
      <alignment vertical="center"/>
    </xf>
    <xf numFmtId="0" fontId="26" fillId="3" borderId="0" xfId="1" applyFont="1" applyFill="1" applyAlignment="1">
      <alignment vertical="center"/>
    </xf>
    <xf numFmtId="0" fontId="13" fillId="0" borderId="0" xfId="1" applyFont="1" applyFill="1" applyBorder="1" applyAlignment="1">
      <alignment vertical="center"/>
    </xf>
    <xf numFmtId="0" fontId="14" fillId="0" borderId="0" xfId="1" applyFont="1" applyFill="1" applyBorder="1" applyAlignment="1">
      <alignment vertical="center"/>
    </xf>
    <xf numFmtId="0" fontId="14" fillId="0" borderId="7" xfId="1" applyFont="1" applyFill="1" applyBorder="1" applyAlignment="1">
      <alignment vertical="center"/>
    </xf>
    <xf numFmtId="0" fontId="28" fillId="0" borderId="0" xfId="1" applyFont="1" applyFill="1" applyAlignment="1">
      <alignment vertical="center"/>
    </xf>
    <xf numFmtId="0" fontId="31" fillId="0" borderId="0" xfId="1" applyFont="1" applyFill="1" applyAlignment="1">
      <alignment horizontal="left" vertical="center"/>
    </xf>
    <xf numFmtId="0" fontId="25" fillId="0" borderId="0" xfId="1" applyFont="1" applyAlignment="1">
      <alignment horizontal="right" vertical="center"/>
    </xf>
    <xf numFmtId="176" fontId="25" fillId="0" borderId="0" xfId="1" applyNumberFormat="1" applyFont="1" applyFill="1" applyAlignment="1">
      <alignment horizontal="left" vertical="center"/>
    </xf>
    <xf numFmtId="177" fontId="30" fillId="0" borderId="17" xfId="1" applyNumberFormat="1" applyFont="1" applyFill="1" applyBorder="1" applyAlignment="1">
      <alignment horizontal="center" vertical="center"/>
    </xf>
    <xf numFmtId="0" fontId="35" fillId="0" borderId="0" xfId="0" applyFont="1" applyAlignment="1">
      <alignment vertical="center"/>
    </xf>
    <xf numFmtId="177" fontId="30" fillId="0" borderId="18" xfId="1" applyNumberFormat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/>
    </xf>
    <xf numFmtId="0" fontId="11" fillId="0" borderId="2" xfId="1" applyFont="1" applyFill="1" applyBorder="1" applyAlignment="1">
      <alignment horizontal="right" vertical="center"/>
    </xf>
    <xf numFmtId="0" fontId="11" fillId="0" borderId="6" xfId="1" applyFont="1" applyFill="1" applyBorder="1" applyAlignment="1">
      <alignment horizontal="right" vertical="center"/>
    </xf>
    <xf numFmtId="0" fontId="10" fillId="0" borderId="5" xfId="1" applyFont="1" applyFill="1" applyBorder="1" applyAlignment="1">
      <alignment horizontal="left" vertical="center"/>
    </xf>
    <xf numFmtId="0" fontId="4" fillId="0" borderId="0" xfId="2" applyFont="1" applyBorder="1" applyAlignment="1">
      <alignment horizontal="center" vertical="center"/>
    </xf>
    <xf numFmtId="0" fontId="38" fillId="0" borderId="0" xfId="1" applyFont="1" applyFill="1" applyBorder="1" applyAlignment="1">
      <alignment horizontal="left" vertical="center" indent="1"/>
    </xf>
    <xf numFmtId="0" fontId="30" fillId="0" borderId="0" xfId="1" applyFont="1" applyFill="1" applyBorder="1" applyAlignment="1">
      <alignment horizontal="center" vertical="center"/>
    </xf>
    <xf numFmtId="177" fontId="29" fillId="0" borderId="0" xfId="1" applyNumberFormat="1" applyFont="1" applyFill="1" applyBorder="1" applyAlignment="1" applyProtection="1">
      <alignment horizontal="center" vertical="center"/>
      <protection locked="0"/>
    </xf>
    <xf numFmtId="177" fontId="30" fillId="0" borderId="0" xfId="1" applyNumberFormat="1" applyFont="1" applyFill="1" applyBorder="1" applyAlignment="1">
      <alignment horizontal="center" vertical="center"/>
    </xf>
    <xf numFmtId="177" fontId="10" fillId="0" borderId="0" xfId="1" applyNumberFormat="1" applyFont="1" applyFill="1" applyBorder="1" applyAlignment="1" applyProtection="1">
      <alignment horizontal="center" vertical="center"/>
      <protection locked="0"/>
    </xf>
    <xf numFmtId="0" fontId="39" fillId="0" borderId="0" xfId="1" applyFont="1" applyFill="1" applyBorder="1" applyAlignment="1">
      <alignment horizontal="left" vertical="center" indent="1"/>
    </xf>
    <xf numFmtId="0" fontId="30" fillId="0" borderId="0" xfId="1" applyFont="1" applyFill="1" applyBorder="1" applyAlignment="1">
      <alignment horizontal="left" vertical="center" indent="1"/>
    </xf>
    <xf numFmtId="0" fontId="30" fillId="0" borderId="19" xfId="1" applyFont="1" applyFill="1" applyBorder="1" applyAlignment="1">
      <alignment horizontal="left" vertical="center" indent="1"/>
    </xf>
    <xf numFmtId="0" fontId="30" fillId="0" borderId="17" xfId="1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40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40" fillId="0" borderId="0" xfId="1" applyFont="1" applyFill="1" applyAlignment="1">
      <alignment vertical="center"/>
    </xf>
    <xf numFmtId="0" fontId="40" fillId="0" borderId="0" xfId="2" applyFont="1" applyBorder="1" applyAlignment="1">
      <alignment horizontal="center" vertical="center"/>
    </xf>
    <xf numFmtId="0" fontId="41" fillId="0" borderId="0" xfId="2" applyFont="1" applyBorder="1" applyAlignment="1">
      <alignment horizontal="center" vertical="center"/>
    </xf>
    <xf numFmtId="0" fontId="30" fillId="2" borderId="3" xfId="1" applyNumberFormat="1" applyFont="1" applyFill="1" applyBorder="1" applyAlignment="1">
      <alignment vertical="center" wrapText="1"/>
    </xf>
    <xf numFmtId="0" fontId="30" fillId="2" borderId="3" xfId="1" applyNumberFormat="1" applyFont="1" applyFill="1" applyBorder="1" applyAlignment="1">
      <alignment vertical="center"/>
    </xf>
    <xf numFmtId="0" fontId="8" fillId="2" borderId="4" xfId="1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177" fontId="42" fillId="0" borderId="0" xfId="1" applyNumberFormat="1" applyFont="1" applyFill="1" applyBorder="1" applyAlignment="1" applyProtection="1">
      <alignment horizontal="center" vertical="center" wrapText="1"/>
      <protection locked="0"/>
    </xf>
    <xf numFmtId="177" fontId="30" fillId="0" borderId="25" xfId="1" applyNumberFormat="1" applyFont="1" applyFill="1" applyBorder="1" applyAlignment="1">
      <alignment horizontal="center" vertical="center"/>
    </xf>
    <xf numFmtId="177" fontId="30" fillId="0" borderId="26" xfId="1" applyNumberFormat="1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30" fillId="0" borderId="24" xfId="1" applyFont="1" applyFill="1" applyBorder="1" applyAlignment="1">
      <alignment horizontal="left" vertical="center" indent="1"/>
    </xf>
    <xf numFmtId="0" fontId="30" fillId="0" borderId="25" xfId="1" applyFont="1" applyFill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3" fillId="0" borderId="0" xfId="0" applyFont="1">
      <alignment vertical="center"/>
    </xf>
    <xf numFmtId="0" fontId="44" fillId="0" borderId="0" xfId="0" applyFont="1">
      <alignment vertical="center"/>
    </xf>
    <xf numFmtId="0" fontId="45" fillId="0" borderId="0" xfId="0" applyFont="1">
      <alignment vertical="center"/>
    </xf>
    <xf numFmtId="0" fontId="46" fillId="0" borderId="0" xfId="0" applyFont="1">
      <alignment vertical="center"/>
    </xf>
    <xf numFmtId="0" fontId="37" fillId="0" borderId="0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left" vertical="center"/>
    </xf>
    <xf numFmtId="0" fontId="11" fillId="0" borderId="0" xfId="1" applyFont="1" applyFill="1" applyBorder="1" applyAlignment="1">
      <alignment horizontal="right" vertical="center"/>
    </xf>
    <xf numFmtId="0" fontId="47" fillId="0" borderId="0" xfId="0" applyFont="1">
      <alignment vertical="center"/>
    </xf>
    <xf numFmtId="0" fontId="4" fillId="0" borderId="0" xfId="2" applyFont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/>
    </xf>
    <xf numFmtId="178" fontId="8" fillId="2" borderId="3" xfId="1" applyNumberFormat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30" fillId="2" borderId="17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center" vertical="center"/>
    </xf>
    <xf numFmtId="0" fontId="30" fillId="2" borderId="17" xfId="1" applyFont="1" applyFill="1" applyBorder="1" applyAlignment="1">
      <alignment horizontal="center" vertical="center"/>
    </xf>
    <xf numFmtId="0" fontId="29" fillId="2" borderId="17" xfId="1" applyFont="1" applyFill="1" applyBorder="1" applyAlignment="1">
      <alignment horizontal="center" vertical="center" wrapText="1"/>
    </xf>
    <xf numFmtId="0" fontId="29" fillId="2" borderId="17" xfId="1" applyFont="1" applyFill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9" xfId="1" applyFont="1" applyFill="1" applyBorder="1" applyAlignment="1">
      <alignment horizontal="center" vertical="center"/>
    </xf>
    <xf numFmtId="0" fontId="10" fillId="0" borderId="10" xfId="1" applyFont="1" applyFill="1" applyBorder="1" applyAlignment="1">
      <alignment horizontal="center" vertical="center"/>
    </xf>
    <xf numFmtId="0" fontId="10" fillId="0" borderId="11" xfId="1" applyFont="1" applyFill="1" applyBorder="1" applyAlignment="1">
      <alignment horizontal="center" vertical="center"/>
    </xf>
    <xf numFmtId="0" fontId="37" fillId="0" borderId="13" xfId="1" applyFont="1" applyFill="1" applyBorder="1" applyAlignment="1">
      <alignment horizontal="center" vertical="center" wrapText="1"/>
    </xf>
    <xf numFmtId="0" fontId="37" fillId="0" borderId="14" xfId="1" applyFont="1" applyFill="1" applyBorder="1" applyAlignment="1">
      <alignment horizontal="center" vertical="center" wrapText="1"/>
    </xf>
    <xf numFmtId="0" fontId="37" fillId="0" borderId="15" xfId="1" applyFont="1" applyFill="1" applyBorder="1" applyAlignment="1">
      <alignment horizontal="center" vertical="center" wrapText="1"/>
    </xf>
    <xf numFmtId="0" fontId="37" fillId="0" borderId="5" xfId="1" applyFont="1" applyFill="1" applyBorder="1" applyAlignment="1">
      <alignment horizontal="center" vertical="center" wrapText="1"/>
    </xf>
    <xf numFmtId="0" fontId="37" fillId="0" borderId="7" xfId="1" applyFont="1" applyFill="1" applyBorder="1" applyAlignment="1">
      <alignment horizontal="center" vertical="center" wrapText="1"/>
    </xf>
    <xf numFmtId="0" fontId="37" fillId="0" borderId="6" xfId="1" applyFont="1" applyFill="1" applyBorder="1" applyAlignment="1">
      <alignment horizontal="center" vertical="center" wrapText="1"/>
    </xf>
    <xf numFmtId="0" fontId="36" fillId="0" borderId="12" xfId="1" applyFont="1" applyFill="1" applyBorder="1" applyAlignment="1">
      <alignment horizontal="center" vertical="center" wrapText="1"/>
    </xf>
    <xf numFmtId="0" fontId="36" fillId="0" borderId="16" xfId="1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vertical="center"/>
    </xf>
    <xf numFmtId="0" fontId="35" fillId="0" borderId="7" xfId="0" applyFont="1" applyBorder="1" applyAlignment="1">
      <alignment horizontal="left" vertical="center"/>
    </xf>
    <xf numFmtId="0" fontId="34" fillId="3" borderId="0" xfId="1" applyFont="1" applyFill="1" applyAlignment="1">
      <alignment horizontal="center" vertical="center" wrapText="1"/>
    </xf>
    <xf numFmtId="0" fontId="31" fillId="2" borderId="21" xfId="1" applyFont="1" applyFill="1" applyBorder="1" applyAlignment="1">
      <alignment horizontal="center" vertical="center"/>
    </xf>
    <xf numFmtId="0" fontId="31" fillId="2" borderId="22" xfId="1" applyFont="1" applyFill="1" applyBorder="1" applyAlignment="1">
      <alignment horizontal="center" vertical="center"/>
    </xf>
    <xf numFmtId="0" fontId="30" fillId="2" borderId="18" xfId="1" applyFont="1" applyFill="1" applyBorder="1" applyAlignment="1">
      <alignment horizontal="center" vertical="center" wrapText="1"/>
    </xf>
    <xf numFmtId="0" fontId="31" fillId="2" borderId="20" xfId="1" applyNumberFormat="1" applyFont="1" applyFill="1" applyBorder="1" applyAlignment="1">
      <alignment horizontal="center" vertical="center" wrapText="1"/>
    </xf>
    <xf numFmtId="0" fontId="31" fillId="2" borderId="19" xfId="1" applyNumberFormat="1" applyFont="1" applyFill="1" applyBorder="1" applyAlignment="1">
      <alignment horizontal="center" vertical="center" wrapText="1"/>
    </xf>
    <xf numFmtId="0" fontId="31" fillId="2" borderId="23" xfId="1" applyNumberFormat="1" applyFont="1" applyFill="1" applyBorder="1" applyAlignment="1">
      <alignment horizontal="center" vertical="center" wrapText="1"/>
    </xf>
    <xf numFmtId="0" fontId="31" fillId="2" borderId="21" xfId="1" applyNumberFormat="1" applyFont="1" applyFill="1" applyBorder="1" applyAlignment="1">
      <alignment horizontal="center" vertical="center"/>
    </xf>
    <xf numFmtId="0" fontId="31" fillId="2" borderId="17" xfId="1" applyNumberFormat="1" applyFont="1" applyFill="1" applyBorder="1" applyAlignment="1">
      <alignment horizontal="center" vertical="center"/>
    </xf>
    <xf numFmtId="0" fontId="31" fillId="2" borderId="3" xfId="1" applyNumberFormat="1" applyFont="1" applyFill="1" applyBorder="1" applyAlignment="1">
      <alignment horizontal="center" vertical="center"/>
    </xf>
    <xf numFmtId="0" fontId="30" fillId="2" borderId="17" xfId="1" applyNumberFormat="1" applyFont="1" applyFill="1" applyBorder="1" applyAlignment="1">
      <alignment horizontal="center" vertical="center"/>
    </xf>
    <xf numFmtId="0" fontId="30" fillId="2" borderId="17" xfId="1" applyNumberFormat="1" applyFont="1" applyFill="1" applyBorder="1" applyAlignment="1">
      <alignment horizontal="center" vertical="center" wrapText="1"/>
    </xf>
    <xf numFmtId="0" fontId="30" fillId="0" borderId="20" xfId="1" applyFont="1" applyFill="1" applyBorder="1" applyAlignment="1">
      <alignment horizontal="left" vertical="center" indent="1"/>
    </xf>
    <xf numFmtId="0" fontId="30" fillId="0" borderId="21" xfId="1" applyFont="1" applyFill="1" applyBorder="1" applyAlignment="1">
      <alignment horizontal="center" vertical="center"/>
    </xf>
    <xf numFmtId="177" fontId="30" fillId="0" borderId="21" xfId="1" applyNumberFormat="1" applyFont="1" applyFill="1" applyBorder="1" applyAlignment="1">
      <alignment horizontal="center" vertical="center"/>
    </xf>
    <xf numFmtId="177" fontId="30" fillId="0" borderId="22" xfId="1" applyNumberFormat="1" applyFont="1" applyFill="1" applyBorder="1" applyAlignment="1">
      <alignment horizontal="center" vertical="center"/>
    </xf>
    <xf numFmtId="177" fontId="31" fillId="0" borderId="17" xfId="1" applyNumberFormat="1" applyFont="1" applyFill="1" applyBorder="1" applyAlignment="1">
      <alignment horizontal="center" vertical="center"/>
    </xf>
    <xf numFmtId="0" fontId="31" fillId="0" borderId="17" xfId="1" applyFont="1" applyFill="1" applyBorder="1" applyAlignment="1">
      <alignment horizontal="center" vertical="center"/>
    </xf>
  </cellXfs>
  <cellStyles count="11">
    <cellStyle name="Normal 2" xfId="8" xr:uid="{00000000-0005-0000-0000-000000000000}"/>
    <cellStyle name="標準" xfId="0" builtinId="0"/>
    <cellStyle name="標準 2" xfId="1" xr:uid="{00000000-0005-0000-0000-000002000000}"/>
    <cellStyle name="標準 2 2" xfId="9" xr:uid="{00000000-0005-0000-0000-000003000000}"/>
    <cellStyle name="標準 3" xfId="10" xr:uid="{00000000-0005-0000-0000-000004000000}"/>
    <cellStyle name="標準_Sheet1" xfId="2" xr:uid="{00000000-0005-0000-0000-000005000000}"/>
    <cellStyle name="콤마 [0]_HMMREQ~1" xfId="3" xr:uid="{00000000-0005-0000-0000-000006000000}"/>
    <cellStyle name="콤마_HMMREQ~1" xfId="4" xr:uid="{00000000-0005-0000-0000-000007000000}"/>
    <cellStyle name="통화 [0]_HMMREQ~1" xfId="5" xr:uid="{00000000-0005-0000-0000-000008000000}"/>
    <cellStyle name="통화_HMMREQ~1" xfId="6" xr:uid="{00000000-0005-0000-0000-000009000000}"/>
    <cellStyle name="표준_HMMREQ~1" xfId="7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342901</xdr:rowOff>
    </xdr:from>
    <xdr:to>
      <xdr:col>3</xdr:col>
      <xdr:colOff>342900</xdr:colOff>
      <xdr:row>2</xdr:row>
      <xdr:rowOff>876301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0" y="1714501"/>
          <a:ext cx="10515600" cy="1143000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Los Angeles/Long Beach, 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CA</a:t>
          </a:r>
          <a:endParaRPr kumimoji="1" lang="ja-JP" altLang="en-US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984253</xdr:colOff>
      <xdr:row>18</xdr:row>
      <xdr:rowOff>60325</xdr:rowOff>
    </xdr:from>
    <xdr:ext cx="2819398" cy="2160000"/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7429503" y="14125575"/>
          <a:ext cx="2819398" cy="2160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lang="en-US" altLang="ja-JP" sz="2400" b="0" i="0" u="none" strike="noStrike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ATL: Atlanta</a:t>
          </a:r>
          <a:r>
            <a:rPr lang="en-US" altLang="ja-JP" sz="240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               </a:t>
          </a:r>
        </a:p>
        <a:p>
          <a:pPr algn="l"/>
          <a:r>
            <a:rPr lang="en-US" altLang="ja-JP" sz="2400" b="0" i="0" u="none" strike="noStrike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AUS: Austin                     </a:t>
          </a:r>
          <a:r>
            <a:rPr lang="en-US" altLang="ja-JP" sz="240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</a:p>
        <a:p>
          <a:pPr algn="l"/>
          <a:r>
            <a:rPr lang="en-US" altLang="ja-JP" sz="2400" b="0" i="0" u="none" strike="noStrike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CLE: Cleveland</a:t>
          </a:r>
          <a:r>
            <a:rPr lang="en-US" altLang="ja-JP" sz="240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en-US" altLang="ja-JP" sz="2400" b="0" i="0" u="none" strike="noStrike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3</xdr:col>
      <xdr:colOff>178191</xdr:colOff>
      <xdr:row>18</xdr:row>
      <xdr:rowOff>60325</xdr:rowOff>
    </xdr:from>
    <xdr:ext cx="3088885" cy="2124684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10338191" y="14125575"/>
          <a:ext cx="3088885" cy="212468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DEN: Denver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DFW: Dallas</a:t>
          </a:r>
          <a:r>
            <a:rPr lang="ja-JP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ELP: El Paso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HOU: Houston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5</xdr:col>
      <xdr:colOff>471487</xdr:colOff>
      <xdr:row>18</xdr:row>
      <xdr:rowOff>60325</xdr:rowOff>
    </xdr:from>
    <xdr:ext cx="3095625" cy="2160000"/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266737" y="14125575"/>
          <a:ext cx="3095625" cy="2160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LAX: Los Angeles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LRD: Laredo</a:t>
          </a:r>
          <a:b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MEM: Memphis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MKC: Kansas City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kumimoji="1" lang="ja-JP" altLang="en-US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8</xdr:col>
      <xdr:colOff>625474</xdr:colOff>
      <xdr:row>18</xdr:row>
      <xdr:rowOff>60325</xdr:rowOff>
    </xdr:from>
    <xdr:ext cx="2690814" cy="216000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16786224" y="14125575"/>
          <a:ext cx="2690814" cy="2160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OFK: Norfolk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PDX: Portland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PHX: Phoenix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SDF: Louisville 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9</xdr:col>
      <xdr:colOff>1649412</xdr:colOff>
      <xdr:row>18</xdr:row>
      <xdr:rowOff>60325</xdr:rowOff>
    </xdr:from>
    <xdr:ext cx="3190876" cy="2160000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9715162" y="14125575"/>
          <a:ext cx="3190876" cy="2160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SEA: Seattle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en-US" altLang="ja-JP" sz="24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SFO: San Francisco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l"/>
          <a:r>
            <a:rPr lang="en-US" altLang="ja-JP" sz="24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SLC: Salt Lake City</a:t>
          </a:r>
          <a:r>
            <a:rPr lang="en-US" altLang="ja-JP" sz="24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endParaRPr lang="ja-JP" altLang="ja-JP" sz="24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114300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298450</xdr:colOff>
      <xdr:row>21</xdr:row>
      <xdr:rowOff>373064</xdr:rowOff>
    </xdr:from>
    <xdr:to>
      <xdr:col>15</xdr:col>
      <xdr:colOff>600764</xdr:colOff>
      <xdr:row>41</xdr:row>
      <xdr:rowOff>261938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298450" y="18375314"/>
          <a:ext cx="32623814" cy="7508874"/>
          <a:chOff x="43622" y="20414281"/>
          <a:chExt cx="25183938" cy="7183636"/>
        </a:xfrm>
      </xdr:grpSpPr>
      <xdr:sp macro="" textlink="">
        <xdr:nvSpPr>
          <xdr:cNvPr id="24" name="正方形/長方形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/>
        </xdr:nvSpPr>
        <xdr:spPr>
          <a:xfrm>
            <a:off x="43622" y="20414281"/>
            <a:ext cx="25183938" cy="7066356"/>
          </a:xfrm>
          <a:prstGeom prst="rect">
            <a:avLst/>
          </a:prstGeom>
          <a:solidFill>
            <a:srgbClr val="F3DEDD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2800"/>
          </a:p>
        </xdr:txBody>
      </xdr:sp>
      <xdr:sp macro="" textlink="">
        <xdr:nvSpPr>
          <xdr:cNvPr id="27" name="テキスト ボックス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 txBox="1"/>
        </xdr:nvSpPr>
        <xdr:spPr>
          <a:xfrm>
            <a:off x="565660" y="20547981"/>
            <a:ext cx="7769800" cy="70499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marL="0" indent="0" algn="l">
              <a:spcBef>
                <a:spcPts val="600"/>
              </a:spcBef>
              <a:spcAft>
                <a:spcPts val="600"/>
              </a:spcAft>
              <a:buFontTx/>
              <a:buNone/>
            </a:pPr>
            <a:r>
              <a:rPr kumimoji="1" lang="ja-JP" altLang="en-US" sz="32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注意事項</a:t>
            </a:r>
            <a:endParaRPr kumimoji="1" lang="en-US" altLang="ja-JP" sz="3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285750" indent="-285750" algn="l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危険品は受諾出来かねますのでご了承ください。</a:t>
            </a:r>
            <a:endParaRPr lang="ja-JP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285750" indent="-285750" algn="l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lang="ja-JP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段積み不可貨物、重量物、長尺貨物</a:t>
            </a:r>
            <a:r>
              <a:rPr lang="ja-JP" altLang="en-US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、背高貨物</a:t>
            </a:r>
            <a:r>
              <a:rPr lang="ja-JP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は</a:t>
            </a:r>
            <a:br>
              <a:rPr lang="en-US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lang="ja-JP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受託不可もしくは追加費用が発生する場合がございます。</a:t>
            </a:r>
            <a:br>
              <a:rPr lang="en-US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lang="ja-JP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詳細は担当者までお問合せ</a:t>
            </a:r>
            <a:r>
              <a:rPr lang="ja-JP" altLang="en-US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くだ</a:t>
            </a:r>
            <a:r>
              <a:rPr lang="ja-JP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さい。 </a:t>
            </a:r>
            <a:endParaRPr lang="en-US" altLang="ja-JP" sz="2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342900" indent="-342900" algn="l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貨物搬入の際は、下記</a:t>
            </a:r>
            <a:r>
              <a:rPr kumimoji="1" lang="en-US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3</a:t>
            </a: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点</a:t>
            </a:r>
            <a:r>
              <a:rPr kumimoji="1" lang="ja-JP" altLang="en-US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ご注意ください</a:t>
            </a: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。</a:t>
            </a:r>
            <a:br>
              <a:rPr kumimoji="1" lang="en-US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en-US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 *</a:t>
            </a:r>
            <a:r>
              <a:rPr kumimoji="1" lang="ja-JP" altLang="en-US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貨物にケースマークを貼付</a:t>
            </a:r>
            <a:br>
              <a:rPr kumimoji="1" lang="en-US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lang="ja-JP" altLang="en-US" sz="2800" b="0" i="0" u="none" strike="noStrike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 *送り状に”にしてつ扱い</a:t>
            </a:r>
            <a:r>
              <a:rPr lang="en-US" altLang="ja-JP" sz="2800" b="1" i="0" u="none" strike="noStrike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/LAX CONSOL” </a:t>
            </a:r>
            <a:r>
              <a:rPr lang="ja-JP" altLang="en-US" sz="2800" b="0" i="0" u="none" strike="noStrike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と記載</a:t>
            </a:r>
            <a:br>
              <a:rPr lang="en-US" altLang="ja-JP" sz="2800" b="0" i="0" u="none" strike="noStrike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lang="en-US" altLang="ja-JP" sz="2800" b="0" i="0" u="none" strike="noStrike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 *</a:t>
            </a:r>
            <a:r>
              <a:rPr lang="ja-JP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送り状に</a:t>
            </a:r>
            <a:r>
              <a:rPr lang="ja-JP" altLang="en-US" sz="2800" b="0" i="0" u="none" strike="noStrike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ケースマーク、</a:t>
            </a:r>
            <a:r>
              <a:rPr lang="en-US" altLang="ja-JP" sz="2800" b="0" i="0" u="none" strike="noStrike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NACCS CODE</a:t>
            </a:r>
            <a:r>
              <a:rPr lang="ja-JP" altLang="en-US" sz="2800" b="0" i="0" u="none" strike="noStrike" baseline="0">
                <a:solidFill>
                  <a:schemeClr val="tx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の記載 </a:t>
            </a:r>
            <a:endParaRPr lang="en-US" altLang="ja-JP" sz="2800" b="0" i="0" u="none" strike="noStrike" baseline="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342900" marR="0" indent="-342900" algn="l" defTabSz="914400" eaLnBrk="1" fontAlgn="auto" latinLnBrk="0" hangingPunct="1">
              <a:lnSpc>
                <a:spcPct val="100000"/>
              </a:lnSpc>
              <a:spcBef>
                <a:spcPts val="600"/>
              </a:spcBef>
              <a:spcAft>
                <a:spcPts val="600"/>
              </a:spcAft>
              <a:buClrTx/>
              <a:buSzTx/>
              <a:buFont typeface="Wingdings" panose="05000000000000000000" pitchFamily="2" charset="2"/>
              <a:buChar char="ü"/>
              <a:tabLst/>
              <a:defRPr/>
            </a:pPr>
            <a:r>
              <a:rPr kumimoji="1" lang="en-US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D/R</a:t>
            </a: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は不要です。</a:t>
            </a:r>
            <a:endParaRPr lang="ja-JP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  <xdr:sp macro="" textlink="">
        <xdr:nvSpPr>
          <xdr:cNvPr id="28" name="テキスト ボックス 2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 txBox="1"/>
        </xdr:nvSpPr>
        <xdr:spPr>
          <a:xfrm>
            <a:off x="15833522" y="20453245"/>
            <a:ext cx="9370604" cy="663697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>
              <a:spcBef>
                <a:spcPts val="600"/>
              </a:spcBef>
              <a:spcAft>
                <a:spcPts val="600"/>
              </a:spcAft>
            </a:pPr>
            <a:r>
              <a:rPr kumimoji="1" lang="en-US" altLang="ja-JP" sz="32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【</a:t>
            </a:r>
            <a:r>
              <a:rPr kumimoji="1" lang="ja-JP" altLang="ja-JP" sz="32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米国税関庁による</a:t>
            </a:r>
            <a:r>
              <a:rPr kumimoji="1" lang="en-US" altLang="ja-JP" sz="32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24</a:t>
            </a:r>
            <a:r>
              <a:rPr kumimoji="1" lang="ja-JP" altLang="ja-JP" sz="32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時間前の貨物情報提出に必要な項目</a:t>
            </a:r>
            <a:r>
              <a:rPr kumimoji="1" lang="en-US" altLang="ja-JP" sz="32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】</a:t>
            </a:r>
          </a:p>
          <a:p>
            <a:pPr>
              <a:spcBef>
                <a:spcPts val="600"/>
              </a:spcBef>
              <a:spcAft>
                <a:spcPts val="600"/>
              </a:spcAft>
            </a:pPr>
            <a:endParaRPr lang="ja-JP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800100" lvl="1" indent="-342900">
              <a:spcBef>
                <a:spcPts val="600"/>
              </a:spcBef>
              <a:spcAft>
                <a:spcPts val="600"/>
              </a:spcAft>
              <a:buFont typeface="+mj-lt"/>
              <a:buAutoNum type="arabicPeriod"/>
            </a:pP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荷主様の正確な名称、住所</a:t>
            </a:r>
            <a:endParaRPr lang="ja-JP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800100" lvl="1" indent="-342900">
              <a:spcBef>
                <a:spcPts val="600"/>
              </a:spcBef>
              <a:spcAft>
                <a:spcPts val="600"/>
              </a:spcAft>
              <a:buFont typeface="+mj-lt"/>
              <a:buAutoNum type="arabicPeriod"/>
            </a:pP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荷受人様の正確な名称、住所</a:t>
            </a:r>
            <a:endParaRPr lang="ja-JP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800100" lvl="1" indent="-342900">
              <a:spcBef>
                <a:spcPts val="600"/>
              </a:spcBef>
              <a:spcAft>
                <a:spcPts val="600"/>
              </a:spcAft>
              <a:buFont typeface="+mj-lt"/>
              <a:buAutoNum type="arabicPeriod"/>
            </a:pP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正確な貨物の名称ならびに数量</a:t>
            </a:r>
            <a:r>
              <a:rPr kumimoji="1" lang="en-US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(</a:t>
            </a: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複数の場合、各々の数量）の表示</a:t>
            </a:r>
            <a:br>
              <a:rPr kumimoji="1" lang="en-US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もしくは、</a:t>
            </a:r>
            <a:r>
              <a:rPr kumimoji="1" lang="en-US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HARMONIZED CODE</a:t>
            </a: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（上６桁）及び数量の併記。</a:t>
            </a:r>
            <a:endParaRPr lang="ja-JP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800100" lvl="1" indent="-342900">
              <a:spcBef>
                <a:spcPts val="600"/>
              </a:spcBef>
              <a:spcAft>
                <a:spcPts val="600"/>
              </a:spcAft>
              <a:buFont typeface="+mj-lt"/>
              <a:buAutoNum type="arabicPeriod"/>
            </a:pP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最小単位での数量（最小梱包数）</a:t>
            </a:r>
            <a:endParaRPr kumimoji="1" lang="en-US" altLang="ja-JP" sz="2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>
              <a:spcBef>
                <a:spcPts val="600"/>
              </a:spcBef>
              <a:spcAft>
                <a:spcPts val="600"/>
              </a:spcAft>
            </a:pPr>
            <a:r>
              <a:rPr kumimoji="1" lang="ja-JP" altLang="en-US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　　</a:t>
            </a: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上記</a:t>
            </a:r>
            <a:r>
              <a:rPr kumimoji="1" lang="en-US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4</a:t>
            </a:r>
            <a:r>
              <a:rPr kumimoji="1" lang="ja-JP" altLang="en-US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項目</a:t>
            </a: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は特に重要とされておりますので</a:t>
            </a:r>
            <a:r>
              <a:rPr kumimoji="1" lang="ja-JP" altLang="en-US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、</a:t>
            </a: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御協力をお願い申し上げます。</a:t>
            </a:r>
            <a:endParaRPr kumimoji="1" lang="en-US" altLang="ja-JP" sz="2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>
              <a:spcBef>
                <a:spcPts val="600"/>
              </a:spcBef>
              <a:spcAft>
                <a:spcPts val="600"/>
              </a:spcAft>
            </a:pPr>
            <a:r>
              <a:rPr kumimoji="1" lang="ja-JP" altLang="en-US" sz="24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　</a:t>
            </a:r>
            <a:r>
              <a:rPr kumimoji="1" lang="ja-JP" altLang="ja-JP" sz="2400" b="1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記載以外の仕向け地も承っております。お問合せください！</a:t>
            </a:r>
            <a:endParaRPr lang="ja-JP" altLang="ja-JP" sz="24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  <xdr:sp macro="" textlink="">
        <xdr:nvSpPr>
          <xdr:cNvPr id="29" name="テキスト ボックス 2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 txBox="1"/>
        </xdr:nvSpPr>
        <xdr:spPr>
          <a:xfrm>
            <a:off x="7337753" y="21361439"/>
            <a:ext cx="8919898" cy="526352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pPr marL="342900" indent="-342900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機材を使用した梱包等については輸入地で規制がございます。</a:t>
            </a:r>
            <a:br>
              <a:rPr kumimoji="1" lang="en-US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詳細は</a:t>
            </a:r>
            <a:r>
              <a:rPr kumimoji="1" lang="ja-JP" altLang="en-US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下記</a:t>
            </a: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ご確認ください。</a:t>
            </a:r>
            <a:br>
              <a:rPr kumimoji="1" lang="en-US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en-US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http://www.maff.go.jp/pps/j/konpozai/kuni/country.html</a:t>
            </a:r>
            <a:endParaRPr lang="ja-JP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342900" indent="-342900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先船のスケジュール及び船名は、予告なく変更の可能性が</a:t>
            </a:r>
            <a:br>
              <a:rPr kumimoji="1" lang="en-US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</a:b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ございます。予め御了ください。</a:t>
            </a:r>
            <a:endParaRPr lang="ja-JP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342900" indent="-342900">
              <a:spcBef>
                <a:spcPts val="600"/>
              </a:spcBef>
              <a:spcAft>
                <a:spcPts val="600"/>
              </a:spcAft>
              <a:buFont typeface="Wingdings" panose="05000000000000000000" pitchFamily="2" charset="2"/>
              <a:buChar char="ü"/>
            </a:pPr>
            <a:r>
              <a:rPr kumimoji="1" lang="ja-JP" altLang="ja-JP" sz="280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Meiryo UI" panose="020B0604030504040204" pitchFamily="50" charset="-128"/>
              </a:rPr>
              <a:t>米国政府による規制のため、木材をご利用の際はご注意ください。</a:t>
            </a:r>
            <a:endParaRPr kumimoji="1" lang="en-US" altLang="ja-JP" sz="2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  <a:p>
            <a:pPr marL="342900" marR="0" indent="-342900" defTabSz="914400" eaLnBrk="1" fontAlgn="auto" latinLnBrk="0" hangingPunct="1">
              <a:lnSpc>
                <a:spcPct val="100000"/>
              </a:lnSpc>
              <a:spcBef>
                <a:spcPts val="600"/>
              </a:spcBef>
              <a:spcAft>
                <a:spcPts val="600"/>
              </a:spcAft>
              <a:buClrTx/>
              <a:buSzTx/>
              <a:buFont typeface="Wingdings" panose="05000000000000000000" pitchFamily="2" charset="2"/>
              <a:buChar char="ü"/>
              <a:tabLst/>
              <a:defRPr/>
            </a:pPr>
            <a:r>
              <a:rPr lang="en-US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USA</a:t>
            </a:r>
            <a:r>
              <a:rPr lang="ja-JP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向けは</a:t>
            </a:r>
            <a:r>
              <a:rPr lang="en-US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6</a:t>
            </a:r>
            <a:r>
              <a:rPr lang="ja-JP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桁の</a:t>
            </a:r>
            <a:r>
              <a:rPr lang="en-US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HS CODE</a:t>
            </a:r>
            <a:r>
              <a:rPr lang="ja-JP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の申請が必要です。</a:t>
            </a:r>
            <a:br>
              <a:rPr lang="en-US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</a:br>
            <a:r>
              <a:rPr lang="en-US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S/I</a:t>
            </a:r>
            <a:r>
              <a:rPr lang="ja-JP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上にご記載ください（</a:t>
            </a:r>
            <a:r>
              <a:rPr lang="en-US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Transship</a:t>
            </a:r>
            <a:r>
              <a:rPr lang="ja-JP" altLang="ja-JP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貨物も含む</a:t>
            </a:r>
            <a:r>
              <a:rPr lang="ja-JP" altLang="en-US" sz="2800" b="0" i="0" baseline="0">
                <a:solidFill>
                  <a:schemeClr val="tx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）</a:t>
            </a:r>
            <a:endParaRPr lang="ja-JP" altLang="ja-JP" sz="2800">
              <a:effectLst/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</xdr:grpSp>
    <xdr:clientData/>
  </xdr:twoCellAnchor>
  <xdr:oneCellAnchor>
    <xdr:from>
      <xdr:col>0</xdr:col>
      <xdr:colOff>1460500</xdr:colOff>
      <xdr:row>17</xdr:row>
      <xdr:rowOff>361949</xdr:rowOff>
    </xdr:from>
    <xdr:ext cx="4730750" cy="2654300"/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1460500" y="15316199"/>
          <a:ext cx="4730750" cy="2654300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8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8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16</xdr:col>
      <xdr:colOff>1562100</xdr:colOff>
      <xdr:row>1</xdr:row>
      <xdr:rowOff>542925</xdr:rowOff>
    </xdr:from>
    <xdr:ext cx="877527" cy="997933"/>
    <xdr:pic>
      <xdr:nvPicPr>
        <xdr:cNvPr id="21" name="図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6250" b="100000" l="6250" r="100000">
                      <a14:foregroundMark x1="25000" y1="25000" x2="25000" y2="25000"/>
                      <a14:foregroundMark x1="25000" y1="25000" x2="72917" y2="68750"/>
                      <a14:foregroundMark x1="14583" y1="75000" x2="89583" y2="77083"/>
                      <a14:foregroundMark x1="52083" y1="75000" x2="52083" y2="83333"/>
                      <a14:foregroundMark x1="68750" y1="81250" x2="68750" y2="81250"/>
                      <a14:backgroundMark x1="20833" y1="66667" x2="83333" y2="6666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356800" y="1914525"/>
          <a:ext cx="877527" cy="997933"/>
        </a:xfrm>
        <a:prstGeom prst="rect">
          <a:avLst/>
        </a:prstGeom>
      </xdr:spPr>
    </xdr:pic>
    <xdr:clientData/>
  </xdr:oneCellAnchor>
  <xdr:twoCellAnchor editAs="oneCell">
    <xdr:from>
      <xdr:col>15</xdr:col>
      <xdr:colOff>1200150</xdr:colOff>
      <xdr:row>27</xdr:row>
      <xdr:rowOff>244351</xdr:rowOff>
    </xdr:from>
    <xdr:to>
      <xdr:col>20</xdr:col>
      <xdr:colOff>532128</xdr:colOff>
      <xdr:row>44</xdr:row>
      <xdr:rowOff>211138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3521650" y="19643601"/>
          <a:ext cx="11079478" cy="6467599"/>
        </a:xfrm>
        <a:prstGeom prst="rect">
          <a:avLst/>
        </a:prstGeom>
      </xdr:spPr>
    </xdr:pic>
    <xdr:clientData/>
  </xdr:twoCellAnchor>
  <xdr:twoCellAnchor>
    <xdr:from>
      <xdr:col>11</xdr:col>
      <xdr:colOff>1238251</xdr:colOff>
      <xdr:row>17</xdr:row>
      <xdr:rowOff>539749</xdr:rowOff>
    </xdr:from>
    <xdr:to>
      <xdr:col>18</xdr:col>
      <xdr:colOff>1587501</xdr:colOff>
      <xdr:row>21</xdr:row>
      <xdr:rowOff>204872</xdr:rowOff>
    </xdr:to>
    <xdr:grpSp>
      <xdr:nvGrpSpPr>
        <xdr:cNvPr id="34" name="グループ化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pSpPr/>
      </xdr:nvGrpSpPr>
      <xdr:grpSpPr>
        <a:xfrm>
          <a:off x="23653751" y="15493999"/>
          <a:ext cx="17684750" cy="2713123"/>
          <a:chOff x="26860073" y="1089740"/>
          <a:chExt cx="9865207" cy="5448455"/>
        </a:xfrm>
      </xdr:grpSpPr>
      <xdr:sp macro="" textlink="">
        <xdr:nvSpPr>
          <xdr:cNvPr id="35" name="円/楕円 3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/>
        </xdr:nvSpPr>
        <xdr:spPr>
          <a:xfrm>
            <a:off x="26860073" y="1089740"/>
            <a:ext cx="9865207" cy="4829998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6" name="テキスト ボックス 35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 txBox="1"/>
        </xdr:nvSpPr>
        <xdr:spPr>
          <a:xfrm>
            <a:off x="28304388" y="2534549"/>
            <a:ext cx="6873979" cy="40036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IV54"/>
  <sheetViews>
    <sheetView tabSelected="1" view="pageBreakPreview" topLeftCell="A28" zoomScale="30" zoomScaleNormal="30" zoomScaleSheetLayoutView="30" zoomScalePageLayoutView="25" workbookViewId="0">
      <selection activeCell="I17" sqref="I17"/>
    </sheetView>
  </sheetViews>
  <sheetFormatPr defaultRowHeight="13.5" x14ac:dyDescent="0.15"/>
  <cols>
    <col min="1" max="1" width="84.75" customWidth="1"/>
    <col min="2" max="2" width="23.625" customWidth="1"/>
    <col min="3" max="3" width="24.875" customWidth="1"/>
    <col min="4" max="4" width="9.75" customWidth="1"/>
    <col min="5" max="5" width="24.875" customWidth="1"/>
    <col min="6" max="6" width="9.75" customWidth="1"/>
    <col min="7" max="7" width="24.875" customWidth="1"/>
    <col min="8" max="8" width="9.75" customWidth="1"/>
    <col min="9" max="9" width="24.875" customWidth="1"/>
    <col min="10" max="10" width="24.75" customWidth="1"/>
    <col min="11" max="19" width="32.5" customWidth="1"/>
    <col min="20" max="20" width="24" customWidth="1"/>
    <col min="21" max="21" width="16.5" customWidth="1"/>
    <col min="22" max="22" width="13.375" customWidth="1"/>
    <col min="23" max="23" width="15.875" customWidth="1"/>
    <col min="36" max="36" width="9" customWidth="1"/>
  </cols>
  <sheetData>
    <row r="1" spans="1:34" s="1" customFormat="1" ht="106.5" customHeight="1" x14ac:dyDescent="0.25">
      <c r="A1" s="30" t="s">
        <v>33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106" t="s">
        <v>35</v>
      </c>
      <c r="P1" s="106"/>
      <c r="Q1" s="106"/>
      <c r="R1" s="106"/>
      <c r="S1" s="106"/>
      <c r="T1" s="11"/>
      <c r="U1" s="11"/>
      <c r="V1" s="11"/>
      <c r="W1" s="11"/>
      <c r="X1" s="11"/>
      <c r="Y1" s="11"/>
    </row>
    <row r="2" spans="1:34" s="14" customFormat="1" ht="48.75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3"/>
    </row>
    <row r="3" spans="1:34" s="1" customFormat="1" ht="72" customHeight="1" x14ac:dyDescent="0.25">
      <c r="A3" s="15"/>
      <c r="B3" s="16"/>
      <c r="C3" s="16"/>
      <c r="D3" s="16"/>
      <c r="E3" s="16"/>
      <c r="F3" s="34"/>
      <c r="J3" s="16"/>
      <c r="K3" s="16"/>
      <c r="L3" s="16"/>
      <c r="M3" s="16"/>
      <c r="N3" s="16"/>
      <c r="R3" s="36" t="s">
        <v>4</v>
      </c>
      <c r="S3" s="37">
        <v>46181</v>
      </c>
      <c r="T3" s="17"/>
    </row>
    <row r="4" spans="1:34" s="1" customFormat="1" ht="87" customHeight="1" x14ac:dyDescent="0.25">
      <c r="A4" s="35" t="s">
        <v>3</v>
      </c>
      <c r="B4" s="16"/>
      <c r="C4" s="16"/>
      <c r="D4" s="16"/>
      <c r="E4" s="16"/>
      <c r="F4" s="16"/>
      <c r="G4" s="2"/>
      <c r="H4" s="2"/>
      <c r="I4" s="16"/>
      <c r="J4" s="16"/>
      <c r="K4" s="16"/>
      <c r="L4" s="16"/>
      <c r="M4" s="16"/>
      <c r="N4" s="16"/>
      <c r="R4" s="3"/>
      <c r="S4" s="4"/>
      <c r="Z4" s="18"/>
    </row>
    <row r="5" spans="1:34" s="5" customFormat="1" ht="60.75" customHeight="1" x14ac:dyDescent="0.15">
      <c r="A5" s="110" t="s">
        <v>5</v>
      </c>
      <c r="B5" s="113" t="s">
        <v>0</v>
      </c>
      <c r="C5" s="113" t="s">
        <v>6</v>
      </c>
      <c r="D5" s="113"/>
      <c r="E5" s="113" t="s">
        <v>7</v>
      </c>
      <c r="F5" s="113"/>
      <c r="G5" s="113" t="s">
        <v>8</v>
      </c>
      <c r="H5" s="113"/>
      <c r="I5" s="107" t="s">
        <v>1</v>
      </c>
      <c r="J5" s="107"/>
      <c r="K5" s="107"/>
      <c r="L5" s="107"/>
      <c r="M5" s="107"/>
      <c r="N5" s="107"/>
      <c r="O5" s="107"/>
      <c r="P5" s="107"/>
      <c r="Q5" s="107"/>
      <c r="R5" s="107"/>
      <c r="S5" s="108"/>
      <c r="T5" s="19"/>
      <c r="U5" s="19"/>
      <c r="V5" s="19"/>
      <c r="W5" s="19"/>
    </row>
    <row r="6" spans="1:34" s="5" customFormat="1" ht="60.75" customHeight="1" x14ac:dyDescent="0.15">
      <c r="A6" s="111"/>
      <c r="B6" s="114"/>
      <c r="C6" s="117" t="s">
        <v>29</v>
      </c>
      <c r="D6" s="117"/>
      <c r="E6" s="116" t="s">
        <v>29</v>
      </c>
      <c r="F6" s="116"/>
      <c r="G6" s="117" t="s">
        <v>29</v>
      </c>
      <c r="H6" s="116"/>
      <c r="I6" s="88" t="s">
        <v>30</v>
      </c>
      <c r="J6" s="89"/>
      <c r="K6" s="87" t="s">
        <v>9</v>
      </c>
      <c r="L6" s="85" t="s">
        <v>28</v>
      </c>
      <c r="M6" s="85" t="s">
        <v>10</v>
      </c>
      <c r="N6" s="85" t="s">
        <v>22</v>
      </c>
      <c r="O6" s="85" t="s">
        <v>11</v>
      </c>
      <c r="P6" s="85" t="s">
        <v>24</v>
      </c>
      <c r="Q6" s="85" t="s">
        <v>25</v>
      </c>
      <c r="R6" s="85" t="s">
        <v>26</v>
      </c>
      <c r="S6" s="109" t="s">
        <v>27</v>
      </c>
      <c r="T6" s="81"/>
      <c r="U6" s="81"/>
      <c r="V6" s="81"/>
      <c r="W6" s="81"/>
      <c r="AC6" s="20"/>
      <c r="AD6" s="82"/>
      <c r="AE6" s="82"/>
      <c r="AF6" s="20"/>
      <c r="AG6" s="82"/>
      <c r="AH6" s="82"/>
    </row>
    <row r="7" spans="1:34" s="5" customFormat="1" ht="60.75" customHeight="1" x14ac:dyDescent="0.15">
      <c r="A7" s="111"/>
      <c r="B7" s="114"/>
      <c r="C7" s="117"/>
      <c r="D7" s="117"/>
      <c r="E7" s="116"/>
      <c r="F7" s="116"/>
      <c r="G7" s="116"/>
      <c r="H7" s="116"/>
      <c r="I7" s="89"/>
      <c r="J7" s="89"/>
      <c r="K7" s="87"/>
      <c r="L7" s="85"/>
      <c r="M7" s="85"/>
      <c r="N7" s="87"/>
      <c r="O7" s="85"/>
      <c r="P7" s="85"/>
      <c r="Q7" s="85"/>
      <c r="R7" s="85"/>
      <c r="S7" s="109"/>
      <c r="T7" s="81"/>
      <c r="U7" s="81"/>
      <c r="V7" s="86"/>
      <c r="W7" s="81"/>
      <c r="AC7" s="20"/>
      <c r="AD7" s="21"/>
      <c r="AE7" s="21"/>
      <c r="AF7" s="20"/>
      <c r="AG7" s="7"/>
      <c r="AH7" s="7"/>
    </row>
    <row r="8" spans="1:34" s="5" customFormat="1" ht="60.75" customHeight="1" x14ac:dyDescent="0.15">
      <c r="A8" s="111"/>
      <c r="B8" s="114"/>
      <c r="C8" s="117"/>
      <c r="D8" s="117"/>
      <c r="E8" s="116"/>
      <c r="F8" s="116"/>
      <c r="G8" s="116"/>
      <c r="H8" s="116"/>
      <c r="I8" s="89"/>
      <c r="J8" s="89"/>
      <c r="K8" s="87"/>
      <c r="L8" s="85"/>
      <c r="M8" s="85"/>
      <c r="N8" s="87"/>
      <c r="O8" s="85"/>
      <c r="P8" s="85"/>
      <c r="Q8" s="85"/>
      <c r="R8" s="85"/>
      <c r="S8" s="109"/>
      <c r="T8" s="81"/>
      <c r="U8" s="81"/>
      <c r="V8" s="86"/>
      <c r="W8" s="81"/>
      <c r="AC8" s="20"/>
      <c r="AD8" s="7"/>
      <c r="AE8" s="7"/>
      <c r="AF8" s="20"/>
      <c r="AG8" s="7"/>
      <c r="AH8" s="7"/>
    </row>
    <row r="9" spans="1:34" s="6" customFormat="1" ht="60.75" customHeight="1" x14ac:dyDescent="0.15">
      <c r="A9" s="112"/>
      <c r="B9" s="115"/>
      <c r="C9" s="60"/>
      <c r="D9" s="60"/>
      <c r="E9" s="61"/>
      <c r="F9" s="61"/>
      <c r="G9" s="83" t="s">
        <v>12</v>
      </c>
      <c r="H9" s="83"/>
      <c r="I9" s="84" t="s">
        <v>42</v>
      </c>
      <c r="J9" s="84"/>
      <c r="K9" s="68" t="s">
        <v>43</v>
      </c>
      <c r="L9" s="68" t="s">
        <v>13</v>
      </c>
      <c r="M9" s="68" t="s">
        <v>44</v>
      </c>
      <c r="N9" s="68" t="s">
        <v>14</v>
      </c>
      <c r="O9" s="68" t="s">
        <v>15</v>
      </c>
      <c r="P9" s="68" t="s">
        <v>16</v>
      </c>
      <c r="Q9" s="68" t="s">
        <v>45</v>
      </c>
      <c r="R9" s="68" t="s">
        <v>46</v>
      </c>
      <c r="S9" s="62" t="s">
        <v>47</v>
      </c>
      <c r="T9" s="22"/>
      <c r="U9" s="22"/>
      <c r="V9" s="22"/>
      <c r="W9" s="22"/>
      <c r="AC9" s="20"/>
      <c r="AD9" s="7"/>
      <c r="AE9" s="7"/>
      <c r="AF9" s="20"/>
      <c r="AG9" s="7"/>
      <c r="AH9" s="7"/>
    </row>
    <row r="10" spans="1:34" s="57" customFormat="1" ht="69.95" customHeight="1" x14ac:dyDescent="0.15">
      <c r="A10" s="118" t="s">
        <v>53</v>
      </c>
      <c r="B10" s="119" t="s">
        <v>48</v>
      </c>
      <c r="C10" s="120">
        <f>G10-7</f>
        <v>46185</v>
      </c>
      <c r="D10" s="119" t="str">
        <f t="shared" ref="D10:D11" si="0">TEXT(C10,"aaa")</f>
        <v>金</v>
      </c>
      <c r="E10" s="120">
        <f t="shared" ref="E10:E11" si="1">+G10-1</f>
        <v>46191</v>
      </c>
      <c r="F10" s="120" t="str">
        <f t="shared" ref="F10:F11" si="2">TEXT(E10,"aaa")</f>
        <v>木</v>
      </c>
      <c r="G10" s="120">
        <v>46192</v>
      </c>
      <c r="H10" s="120" t="str">
        <f t="shared" ref="H10:H11" si="3">TEXT(G10,"aaa")</f>
        <v>金</v>
      </c>
      <c r="I10" s="120">
        <f t="shared" ref="I10:I11" si="4">+G10+12</f>
        <v>46204</v>
      </c>
      <c r="J10" s="120" t="str">
        <f t="shared" ref="J10:J11" si="5">TEXT(I10,"aaa")</f>
        <v>水</v>
      </c>
      <c r="K10" s="120">
        <f>+$I10+7</f>
        <v>46211</v>
      </c>
      <c r="L10" s="120">
        <f>+$I10+12</f>
        <v>46216</v>
      </c>
      <c r="M10" s="120">
        <f>+$I10+13</f>
        <v>46217</v>
      </c>
      <c r="N10" s="120">
        <f>+$I10+15</f>
        <v>46219</v>
      </c>
      <c r="O10" s="120">
        <f>+$I10+16</f>
        <v>46220</v>
      </c>
      <c r="P10" s="120">
        <f>+$I10+17</f>
        <v>46221</v>
      </c>
      <c r="Q10" s="120">
        <f>+$I10+18</f>
        <v>46222</v>
      </c>
      <c r="R10" s="120">
        <f>+$I10+20</f>
        <v>46224</v>
      </c>
      <c r="S10" s="121">
        <f>+$I10+23</f>
        <v>46227</v>
      </c>
      <c r="T10" s="56"/>
      <c r="U10" s="56"/>
      <c r="V10" s="56"/>
      <c r="W10" s="56"/>
      <c r="AC10" s="58"/>
      <c r="AD10" s="59"/>
      <c r="AE10" s="59"/>
      <c r="AF10" s="58"/>
      <c r="AG10" s="59"/>
      <c r="AH10" s="59"/>
    </row>
    <row r="11" spans="1:34" s="5" customFormat="1" ht="69.95" customHeight="1" x14ac:dyDescent="0.15">
      <c r="A11" s="53" t="s">
        <v>52</v>
      </c>
      <c r="B11" s="54" t="s">
        <v>49</v>
      </c>
      <c r="C11" s="38">
        <f>G11-7</f>
        <v>46192</v>
      </c>
      <c r="D11" s="54" t="str">
        <f t="shared" si="0"/>
        <v>金</v>
      </c>
      <c r="E11" s="38">
        <f t="shared" si="1"/>
        <v>46198</v>
      </c>
      <c r="F11" s="38" t="str">
        <f t="shared" si="2"/>
        <v>木</v>
      </c>
      <c r="G11" s="38">
        <v>46199</v>
      </c>
      <c r="H11" s="38" t="str">
        <f t="shared" si="3"/>
        <v>金</v>
      </c>
      <c r="I11" s="38">
        <f t="shared" si="4"/>
        <v>46211</v>
      </c>
      <c r="J11" s="38" t="str">
        <f t="shared" si="5"/>
        <v>水</v>
      </c>
      <c r="K11" s="38">
        <f>+$I11+7</f>
        <v>46218</v>
      </c>
      <c r="L11" s="38">
        <f>+$I11+12</f>
        <v>46223</v>
      </c>
      <c r="M11" s="38">
        <f>+$I11+13</f>
        <v>46224</v>
      </c>
      <c r="N11" s="38">
        <f>+$I11+15</f>
        <v>46226</v>
      </c>
      <c r="O11" s="38">
        <f>+$I11+16</f>
        <v>46227</v>
      </c>
      <c r="P11" s="38">
        <f>+$I11+17</f>
        <v>46228</v>
      </c>
      <c r="Q11" s="38">
        <f>+$I11+18</f>
        <v>46229</v>
      </c>
      <c r="R11" s="38">
        <f>+$I11+20</f>
        <v>46231</v>
      </c>
      <c r="S11" s="40">
        <f>+$I11+23</f>
        <v>46234</v>
      </c>
      <c r="T11" s="23"/>
      <c r="U11" s="23"/>
      <c r="V11" s="23"/>
      <c r="W11" s="23"/>
      <c r="AC11" s="20"/>
      <c r="AD11" s="55"/>
      <c r="AE11" s="55"/>
      <c r="AF11" s="20"/>
      <c r="AG11" s="55"/>
      <c r="AH11" s="55"/>
    </row>
    <row r="12" spans="1:34" s="5" customFormat="1" ht="69.95" customHeight="1" x14ac:dyDescent="0.15">
      <c r="A12" s="53" t="s">
        <v>50</v>
      </c>
      <c r="B12" s="54" t="s">
        <v>51</v>
      </c>
      <c r="C12" s="38">
        <f>G12-7</f>
        <v>46199</v>
      </c>
      <c r="D12" s="54" t="str">
        <f t="shared" ref="D12:D14" si="6">TEXT(C12,"aaa")</f>
        <v>金</v>
      </c>
      <c r="E12" s="38">
        <f t="shared" ref="E12:E14" si="7">+G12-1</f>
        <v>46205</v>
      </c>
      <c r="F12" s="38" t="str">
        <f t="shared" ref="F12:F14" si="8">TEXT(E12,"aaa")</f>
        <v>木</v>
      </c>
      <c r="G12" s="38">
        <v>46206</v>
      </c>
      <c r="H12" s="38" t="str">
        <f t="shared" ref="H12:H14" si="9">TEXT(G12,"aaa")</f>
        <v>金</v>
      </c>
      <c r="I12" s="38">
        <f t="shared" ref="I12:I14" si="10">+G12+12</f>
        <v>46218</v>
      </c>
      <c r="J12" s="38" t="str">
        <f t="shared" ref="J12:J14" si="11">TEXT(I12,"aaa")</f>
        <v>水</v>
      </c>
      <c r="K12" s="38">
        <f>+$I12+7</f>
        <v>46225</v>
      </c>
      <c r="L12" s="38">
        <f>+$I12+12</f>
        <v>46230</v>
      </c>
      <c r="M12" s="38">
        <f>+$I12+13</f>
        <v>46231</v>
      </c>
      <c r="N12" s="38">
        <f>+$I12+15</f>
        <v>46233</v>
      </c>
      <c r="O12" s="38">
        <f>+$I12+16</f>
        <v>46234</v>
      </c>
      <c r="P12" s="38">
        <f>+$I12+17</f>
        <v>46235</v>
      </c>
      <c r="Q12" s="38">
        <f>+$I12+18</f>
        <v>46236</v>
      </c>
      <c r="R12" s="38">
        <f>+$I12+20</f>
        <v>46238</v>
      </c>
      <c r="S12" s="40">
        <f>+$I12+23</f>
        <v>46241</v>
      </c>
      <c r="T12" s="23"/>
      <c r="U12" s="23"/>
      <c r="V12" s="23"/>
      <c r="W12" s="23"/>
      <c r="AC12" s="20"/>
      <c r="AD12" s="71"/>
      <c r="AE12" s="71"/>
      <c r="AF12" s="20"/>
      <c r="AG12" s="71"/>
      <c r="AH12" s="71"/>
    </row>
    <row r="13" spans="1:34" s="5" customFormat="1" ht="69.95" customHeight="1" x14ac:dyDescent="0.15">
      <c r="A13" s="53" t="s">
        <v>54</v>
      </c>
      <c r="B13" s="54" t="s">
        <v>55</v>
      </c>
      <c r="C13" s="38">
        <f t="shared" ref="C13:C17" si="12">G13-7</f>
        <v>46206</v>
      </c>
      <c r="D13" s="54" t="str">
        <f t="shared" si="6"/>
        <v>金</v>
      </c>
      <c r="E13" s="38">
        <f t="shared" si="7"/>
        <v>46212</v>
      </c>
      <c r="F13" s="38" t="str">
        <f t="shared" si="8"/>
        <v>木</v>
      </c>
      <c r="G13" s="38">
        <v>46213</v>
      </c>
      <c r="H13" s="38" t="str">
        <f t="shared" si="9"/>
        <v>金</v>
      </c>
      <c r="I13" s="38">
        <f t="shared" si="10"/>
        <v>46225</v>
      </c>
      <c r="J13" s="38" t="str">
        <f t="shared" si="11"/>
        <v>水</v>
      </c>
      <c r="K13" s="38">
        <f t="shared" ref="K13:K17" si="13">+$I13+7</f>
        <v>46232</v>
      </c>
      <c r="L13" s="38">
        <f t="shared" ref="L13:L17" si="14">+$I13+12</f>
        <v>46237</v>
      </c>
      <c r="M13" s="38">
        <f t="shared" ref="M13:M17" si="15">+$I13+13</f>
        <v>46238</v>
      </c>
      <c r="N13" s="38">
        <f t="shared" ref="N13:N17" si="16">+$I13+15</f>
        <v>46240</v>
      </c>
      <c r="O13" s="38">
        <f t="shared" ref="O13:O17" si="17">+$I13+16</f>
        <v>46241</v>
      </c>
      <c r="P13" s="38">
        <f t="shared" ref="P13:P17" si="18">+$I13+17</f>
        <v>46242</v>
      </c>
      <c r="Q13" s="38">
        <f t="shared" ref="Q13:Q17" si="19">+$I13+18</f>
        <v>46243</v>
      </c>
      <c r="R13" s="38">
        <f t="shared" ref="R13:R17" si="20">+$I13+20</f>
        <v>46245</v>
      </c>
      <c r="S13" s="40">
        <f t="shared" ref="S13:S17" si="21">+$I13+23</f>
        <v>46248</v>
      </c>
      <c r="T13" s="23"/>
      <c r="U13" s="23"/>
      <c r="V13" s="23"/>
      <c r="W13" s="23"/>
      <c r="AC13" s="20"/>
      <c r="AD13" s="63"/>
      <c r="AE13" s="63"/>
      <c r="AF13" s="20"/>
      <c r="AG13" s="63"/>
      <c r="AH13" s="63"/>
    </row>
    <row r="14" spans="1:34" s="5" customFormat="1" ht="69.95" customHeight="1" x14ac:dyDescent="0.15">
      <c r="A14" s="53" t="s">
        <v>56</v>
      </c>
      <c r="B14" s="54" t="s">
        <v>57</v>
      </c>
      <c r="C14" s="38">
        <f t="shared" si="12"/>
        <v>46213</v>
      </c>
      <c r="D14" s="54" t="str">
        <f t="shared" si="6"/>
        <v>金</v>
      </c>
      <c r="E14" s="38">
        <f t="shared" si="7"/>
        <v>46219</v>
      </c>
      <c r="F14" s="38" t="str">
        <f t="shared" si="8"/>
        <v>木</v>
      </c>
      <c r="G14" s="38">
        <v>46220</v>
      </c>
      <c r="H14" s="38" t="str">
        <f t="shared" si="9"/>
        <v>金</v>
      </c>
      <c r="I14" s="38">
        <f t="shared" si="10"/>
        <v>46232</v>
      </c>
      <c r="J14" s="38" t="str">
        <f t="shared" si="11"/>
        <v>水</v>
      </c>
      <c r="K14" s="38">
        <f t="shared" si="13"/>
        <v>46239</v>
      </c>
      <c r="L14" s="38">
        <f t="shared" si="14"/>
        <v>46244</v>
      </c>
      <c r="M14" s="38">
        <f t="shared" si="15"/>
        <v>46245</v>
      </c>
      <c r="N14" s="38">
        <f t="shared" si="16"/>
        <v>46247</v>
      </c>
      <c r="O14" s="38">
        <f t="shared" si="17"/>
        <v>46248</v>
      </c>
      <c r="P14" s="38">
        <f t="shared" si="18"/>
        <v>46249</v>
      </c>
      <c r="Q14" s="38">
        <f t="shared" si="19"/>
        <v>46250</v>
      </c>
      <c r="R14" s="38">
        <f t="shared" si="20"/>
        <v>46252</v>
      </c>
      <c r="S14" s="40">
        <f t="shared" si="21"/>
        <v>46255</v>
      </c>
      <c r="T14" s="23"/>
      <c r="U14" s="23"/>
      <c r="V14" s="23"/>
      <c r="W14" s="23"/>
      <c r="AC14" s="20"/>
      <c r="AD14" s="63"/>
      <c r="AE14" s="63"/>
      <c r="AF14" s="20"/>
      <c r="AG14" s="63"/>
      <c r="AH14" s="63"/>
    </row>
    <row r="15" spans="1:34" s="5" customFormat="1" ht="69.95" customHeight="1" x14ac:dyDescent="0.15">
      <c r="A15" s="53" t="s">
        <v>63</v>
      </c>
      <c r="B15" s="54" t="s">
        <v>58</v>
      </c>
      <c r="C15" s="122">
        <f>G15-8</f>
        <v>46219</v>
      </c>
      <c r="D15" s="123" t="str">
        <f t="shared" ref="D15:D17" si="22">TEXT(C15,"aaa")</f>
        <v>木</v>
      </c>
      <c r="E15" s="38">
        <f t="shared" ref="E15:E17" si="23">+G15-1</f>
        <v>46226</v>
      </c>
      <c r="F15" s="38" t="str">
        <f t="shared" ref="F15:F17" si="24">TEXT(E15,"aaa")</f>
        <v>木</v>
      </c>
      <c r="G15" s="38">
        <v>46227</v>
      </c>
      <c r="H15" s="38" t="str">
        <f t="shared" ref="H15:H17" si="25">TEXT(G15,"aaa")</f>
        <v>金</v>
      </c>
      <c r="I15" s="38">
        <f t="shared" ref="I15:I17" si="26">+G15+12</f>
        <v>46239</v>
      </c>
      <c r="J15" s="38" t="str">
        <f t="shared" ref="J15:J17" si="27">TEXT(I15,"aaa")</f>
        <v>水</v>
      </c>
      <c r="K15" s="38">
        <f t="shared" si="13"/>
        <v>46246</v>
      </c>
      <c r="L15" s="38">
        <f t="shared" si="14"/>
        <v>46251</v>
      </c>
      <c r="M15" s="38">
        <f t="shared" si="15"/>
        <v>46252</v>
      </c>
      <c r="N15" s="38">
        <f t="shared" si="16"/>
        <v>46254</v>
      </c>
      <c r="O15" s="38">
        <f t="shared" si="17"/>
        <v>46255</v>
      </c>
      <c r="P15" s="38">
        <f t="shared" si="18"/>
        <v>46256</v>
      </c>
      <c r="Q15" s="38">
        <f t="shared" si="19"/>
        <v>46257</v>
      </c>
      <c r="R15" s="38">
        <f t="shared" si="20"/>
        <v>46259</v>
      </c>
      <c r="S15" s="40">
        <f t="shared" si="21"/>
        <v>46262</v>
      </c>
      <c r="T15" s="23"/>
      <c r="U15" s="23"/>
      <c r="V15" s="23"/>
      <c r="W15" s="23"/>
      <c r="AC15" s="20"/>
      <c r="AD15" s="63"/>
      <c r="AE15" s="63"/>
      <c r="AF15" s="20"/>
      <c r="AG15" s="63"/>
      <c r="AH15" s="63"/>
    </row>
    <row r="16" spans="1:34" s="5" customFormat="1" ht="69.95" customHeight="1" x14ac:dyDescent="0.15">
      <c r="A16" s="53" t="s">
        <v>59</v>
      </c>
      <c r="B16" s="54" t="s">
        <v>60</v>
      </c>
      <c r="C16" s="38">
        <f t="shared" si="12"/>
        <v>46227</v>
      </c>
      <c r="D16" s="54" t="str">
        <f t="shared" si="22"/>
        <v>金</v>
      </c>
      <c r="E16" s="38">
        <f t="shared" si="23"/>
        <v>46233</v>
      </c>
      <c r="F16" s="38" t="str">
        <f t="shared" si="24"/>
        <v>木</v>
      </c>
      <c r="G16" s="38">
        <v>46234</v>
      </c>
      <c r="H16" s="38" t="str">
        <f t="shared" si="25"/>
        <v>金</v>
      </c>
      <c r="I16" s="38">
        <f t="shared" si="26"/>
        <v>46246</v>
      </c>
      <c r="J16" s="38" t="str">
        <f t="shared" si="27"/>
        <v>水</v>
      </c>
      <c r="K16" s="38">
        <f t="shared" si="13"/>
        <v>46253</v>
      </c>
      <c r="L16" s="38">
        <f t="shared" si="14"/>
        <v>46258</v>
      </c>
      <c r="M16" s="38">
        <f t="shared" si="15"/>
        <v>46259</v>
      </c>
      <c r="N16" s="38">
        <f t="shared" si="16"/>
        <v>46261</v>
      </c>
      <c r="O16" s="38">
        <f t="shared" si="17"/>
        <v>46262</v>
      </c>
      <c r="P16" s="38">
        <f t="shared" si="18"/>
        <v>46263</v>
      </c>
      <c r="Q16" s="38">
        <f t="shared" si="19"/>
        <v>46264</v>
      </c>
      <c r="R16" s="38">
        <f t="shared" si="20"/>
        <v>46266</v>
      </c>
      <c r="S16" s="40">
        <f t="shared" si="21"/>
        <v>46269</v>
      </c>
      <c r="T16" s="23"/>
      <c r="U16" s="23"/>
      <c r="V16" s="23"/>
      <c r="W16" s="23"/>
      <c r="AC16" s="20"/>
      <c r="AD16" s="80"/>
      <c r="AE16" s="80"/>
      <c r="AF16" s="20"/>
      <c r="AG16" s="80"/>
      <c r="AH16" s="80"/>
    </row>
    <row r="17" spans="1:34" s="5" customFormat="1" ht="69.95" customHeight="1" x14ac:dyDescent="0.15">
      <c r="A17" s="69" t="s">
        <v>61</v>
      </c>
      <c r="B17" s="70" t="s">
        <v>62</v>
      </c>
      <c r="C17" s="65">
        <f t="shared" si="12"/>
        <v>46234</v>
      </c>
      <c r="D17" s="70" t="str">
        <f t="shared" si="22"/>
        <v>金</v>
      </c>
      <c r="E17" s="65">
        <f t="shared" si="23"/>
        <v>46240</v>
      </c>
      <c r="F17" s="65" t="str">
        <f t="shared" si="24"/>
        <v>木</v>
      </c>
      <c r="G17" s="65">
        <v>46241</v>
      </c>
      <c r="H17" s="65" t="str">
        <f t="shared" si="25"/>
        <v>金</v>
      </c>
      <c r="I17" s="65">
        <f t="shared" si="26"/>
        <v>46253</v>
      </c>
      <c r="J17" s="65" t="str">
        <f t="shared" si="27"/>
        <v>水</v>
      </c>
      <c r="K17" s="65">
        <f t="shared" si="13"/>
        <v>46260</v>
      </c>
      <c r="L17" s="65">
        <f t="shared" si="14"/>
        <v>46265</v>
      </c>
      <c r="M17" s="65">
        <f t="shared" si="15"/>
        <v>46266</v>
      </c>
      <c r="N17" s="65">
        <f t="shared" si="16"/>
        <v>46268</v>
      </c>
      <c r="O17" s="65">
        <f t="shared" si="17"/>
        <v>46269</v>
      </c>
      <c r="P17" s="65">
        <f t="shared" si="18"/>
        <v>46270</v>
      </c>
      <c r="Q17" s="65">
        <f t="shared" si="19"/>
        <v>46271</v>
      </c>
      <c r="R17" s="65">
        <f t="shared" si="20"/>
        <v>46273</v>
      </c>
      <c r="S17" s="66">
        <f t="shared" si="21"/>
        <v>46276</v>
      </c>
      <c r="T17" s="64"/>
      <c r="U17" s="23"/>
      <c r="V17" s="23"/>
      <c r="W17" s="23"/>
      <c r="AC17" s="20"/>
      <c r="AD17" s="63"/>
      <c r="AE17" s="63"/>
      <c r="AF17" s="20"/>
      <c r="AG17" s="63"/>
      <c r="AH17" s="63"/>
    </row>
    <row r="18" spans="1:34" s="5" customFormat="1" ht="69.95" customHeight="1" x14ac:dyDescent="0.15">
      <c r="A18" s="52"/>
      <c r="B18" s="47"/>
      <c r="C18" s="49"/>
      <c r="D18" s="47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64"/>
      <c r="U18" s="23"/>
      <c r="V18" s="23"/>
      <c r="W18" s="23"/>
      <c r="AC18" s="20"/>
      <c r="AD18" s="67"/>
      <c r="AE18" s="67"/>
      <c r="AF18" s="20"/>
      <c r="AG18" s="67"/>
      <c r="AH18" s="67"/>
    </row>
    <row r="19" spans="1:34" s="5" customFormat="1" ht="69.95" customHeight="1" x14ac:dyDescent="0.15">
      <c r="A19" s="52"/>
      <c r="B19" s="47"/>
      <c r="C19" s="49"/>
      <c r="D19" s="47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64"/>
      <c r="U19" s="23"/>
      <c r="V19" s="23"/>
      <c r="W19" s="23"/>
      <c r="AC19" s="20"/>
      <c r="AD19" s="67"/>
      <c r="AE19" s="67"/>
      <c r="AF19" s="20"/>
      <c r="AG19" s="67"/>
      <c r="AH19" s="67"/>
    </row>
    <row r="20" spans="1:34" s="5" customFormat="1" ht="69.95" customHeight="1" x14ac:dyDescent="0.15">
      <c r="A20" s="52"/>
      <c r="B20" s="47"/>
      <c r="C20" s="49"/>
      <c r="D20" s="47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23"/>
      <c r="U20" s="23"/>
      <c r="V20" s="23"/>
      <c r="W20" s="23"/>
      <c r="AC20" s="20"/>
      <c r="AD20" s="45"/>
      <c r="AE20" s="45"/>
      <c r="AF20" s="20"/>
      <c r="AG20" s="45"/>
      <c r="AH20" s="45"/>
    </row>
    <row r="21" spans="1:34" s="5" customFormat="1" ht="30.75" customHeight="1" x14ac:dyDescent="0.15">
      <c r="A21" s="46"/>
      <c r="B21" s="47"/>
      <c r="C21" s="48"/>
      <c r="D21" s="47"/>
      <c r="E21" s="51"/>
      <c r="F21" s="47"/>
      <c r="G21" s="50"/>
      <c r="H21" s="47"/>
      <c r="I21" s="49"/>
      <c r="J21" s="47"/>
      <c r="K21" s="49"/>
      <c r="L21" s="49"/>
      <c r="M21" s="49"/>
      <c r="N21" s="49"/>
      <c r="O21" s="49"/>
      <c r="P21" s="49"/>
      <c r="Q21" s="49"/>
      <c r="R21" s="49"/>
      <c r="S21" s="49"/>
    </row>
    <row r="22" spans="1:34" s="5" customFormat="1" ht="30.75" customHeight="1" x14ac:dyDescent="0.15">
      <c r="Q22" s="24"/>
      <c r="R22" s="24"/>
    </row>
    <row r="23" spans="1:34" s="5" customFormat="1" ht="30.75" customHeight="1" x14ac:dyDescent="0.15">
      <c r="Q23" s="24"/>
      <c r="R23" s="24"/>
    </row>
    <row r="24" spans="1:34" s="5" customFormat="1" ht="30.75" customHeight="1" x14ac:dyDescent="0.15">
      <c r="Q24" s="24"/>
      <c r="R24" s="24"/>
    </row>
    <row r="25" spans="1:34" s="5" customFormat="1" ht="30.75" customHeight="1" x14ac:dyDescent="0.15">
      <c r="Q25" s="24"/>
      <c r="R25" s="24"/>
    </row>
    <row r="26" spans="1:34" s="5" customFormat="1" ht="30.75" customHeight="1" x14ac:dyDescent="0.15">
      <c r="Q26" s="24"/>
      <c r="R26" s="24"/>
    </row>
    <row r="27" spans="1:34" s="5" customFormat="1" ht="30.75" customHeight="1" x14ac:dyDescent="0.15">
      <c r="Q27" s="24"/>
      <c r="R27" s="24"/>
    </row>
    <row r="28" spans="1:34" s="5" customFormat="1" ht="30.75" customHeight="1" x14ac:dyDescent="0.15">
      <c r="Q28" s="24"/>
      <c r="R28" s="24"/>
    </row>
    <row r="29" spans="1:34" s="5" customFormat="1" ht="30.75" customHeight="1" x14ac:dyDescent="0.15">
      <c r="Q29" s="24"/>
      <c r="R29" s="24"/>
    </row>
    <row r="30" spans="1:34" s="5" customFormat="1" ht="30.75" customHeight="1" x14ac:dyDescent="0.15">
      <c r="Q30" s="24"/>
      <c r="R30" s="24"/>
    </row>
    <row r="31" spans="1:34" s="5" customFormat="1" ht="30.75" customHeight="1" x14ac:dyDescent="0.15">
      <c r="Q31" s="24"/>
      <c r="R31" s="24"/>
    </row>
    <row r="32" spans="1:34" s="5" customFormat="1" ht="30.75" customHeight="1" x14ac:dyDescent="0.15">
      <c r="Q32" s="24"/>
      <c r="R32" s="24"/>
    </row>
    <row r="33" spans="1:256" s="5" customFormat="1" ht="30.75" customHeight="1" x14ac:dyDescent="0.15">
      <c r="Q33" s="24"/>
      <c r="R33" s="24"/>
    </row>
    <row r="34" spans="1:256" s="5" customFormat="1" ht="30.75" customHeight="1" x14ac:dyDescent="0.15">
      <c r="Q34" s="24"/>
      <c r="R34" s="24"/>
    </row>
    <row r="35" spans="1:256" s="5" customFormat="1" ht="30.75" customHeight="1" x14ac:dyDescent="0.15">
      <c r="Q35" s="24"/>
      <c r="R35" s="24"/>
      <c r="AD35" s="26"/>
    </row>
    <row r="36" spans="1:256" s="5" customFormat="1" ht="30.75" customHeight="1" x14ac:dyDescent="0.15">
      <c r="Q36" s="25"/>
      <c r="R36" s="25"/>
      <c r="AD36" s="26"/>
    </row>
    <row r="37" spans="1:256" s="5" customFormat="1" ht="30.75" customHeight="1" x14ac:dyDescent="0.15">
      <c r="Q37" s="25"/>
      <c r="R37" s="25"/>
      <c r="AD37" s="26"/>
    </row>
    <row r="38" spans="1:256" s="5" customFormat="1" ht="30.75" customHeight="1" x14ac:dyDescent="0.15">
      <c r="Q38" s="25"/>
      <c r="R38" s="25"/>
      <c r="AD38" s="26"/>
    </row>
    <row r="39" spans="1:256" s="5" customFormat="1" ht="30.75" customHeight="1" x14ac:dyDescent="0.15">
      <c r="Q39" s="25"/>
      <c r="R39" s="25"/>
      <c r="AD39" s="26"/>
    </row>
    <row r="40" spans="1:256" s="5" customFormat="1" ht="30.75" customHeight="1" x14ac:dyDescent="0.15">
      <c r="Q40" s="25"/>
      <c r="R40" s="25"/>
      <c r="AD40" s="26"/>
    </row>
    <row r="41" spans="1:256" s="5" customFormat="1" ht="30.75" customHeight="1" x14ac:dyDescent="0.15">
      <c r="Q41" s="25"/>
      <c r="R41" s="25"/>
      <c r="AD41" s="26"/>
    </row>
    <row r="42" spans="1:256" s="5" customFormat="1" ht="48.75" customHeight="1" x14ac:dyDescent="0.25">
      <c r="Q42" s="25"/>
      <c r="R42" s="25"/>
      <c r="Z42" s="1"/>
      <c r="AA42" s="1"/>
      <c r="AB42" s="1"/>
      <c r="AC42" s="1"/>
      <c r="AD42" s="26"/>
    </row>
    <row r="43" spans="1:256" s="8" customFormat="1" ht="24.75" hidden="1" customHeight="1" x14ac:dyDescent="0.25">
      <c r="G43" s="6"/>
      <c r="H43" s="6"/>
      <c r="I43" s="6"/>
      <c r="J43" s="6"/>
      <c r="K43" s="6"/>
      <c r="L43" s="6"/>
      <c r="M43" s="6"/>
      <c r="N43" s="6"/>
      <c r="O43" s="6"/>
      <c r="P43" s="6"/>
      <c r="Q43" s="25"/>
      <c r="R43" s="25"/>
      <c r="S43" s="6"/>
      <c r="W43" s="1"/>
      <c r="X43" s="1"/>
      <c r="Y43" s="1"/>
      <c r="Z43" s="1"/>
      <c r="AA43" s="1"/>
      <c r="AB43" s="1"/>
      <c r="AC43" s="1"/>
      <c r="AD43" s="26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</row>
    <row r="44" spans="1:256" ht="40.5" customHeight="1" x14ac:dyDescent="0.25">
      <c r="A44" s="104" t="s">
        <v>32</v>
      </c>
      <c r="B44" s="104"/>
      <c r="C44" s="104"/>
      <c r="D44" s="104"/>
      <c r="E44" s="104"/>
      <c r="F44" s="104"/>
      <c r="H44" s="74" t="s">
        <v>37</v>
      </c>
      <c r="I44" s="75"/>
      <c r="J44" s="75"/>
      <c r="K44" s="75"/>
      <c r="L44" s="75"/>
      <c r="O44" s="1"/>
      <c r="P44" s="1"/>
      <c r="Q44" s="1"/>
      <c r="R44" s="1"/>
      <c r="S44" s="29"/>
    </row>
    <row r="45" spans="1:256" ht="40.5" customHeight="1" x14ac:dyDescent="0.25">
      <c r="A45" s="104"/>
      <c r="B45" s="104"/>
      <c r="C45" s="104"/>
      <c r="D45" s="104"/>
      <c r="E45" s="104"/>
      <c r="F45" s="104"/>
      <c r="H45" s="72" t="s">
        <v>36</v>
      </c>
      <c r="I45" s="73"/>
      <c r="L45" s="75"/>
      <c r="O45" s="1"/>
      <c r="P45" s="1"/>
      <c r="Q45" s="1"/>
      <c r="R45" s="1"/>
      <c r="S45" s="29"/>
    </row>
    <row r="46" spans="1:256" ht="52.5" customHeight="1" x14ac:dyDescent="0.15">
      <c r="A46" s="104"/>
      <c r="B46" s="104"/>
      <c r="C46" s="104"/>
      <c r="D46" s="104"/>
      <c r="E46" s="104"/>
      <c r="F46" s="104"/>
      <c r="H46" s="72" t="s">
        <v>38</v>
      </c>
      <c r="I46" s="73"/>
      <c r="J46" s="73"/>
      <c r="K46" s="73"/>
      <c r="L46" s="73"/>
    </row>
    <row r="47" spans="1:256" s="39" customFormat="1" ht="13.5" customHeight="1" x14ac:dyDescent="0.15">
      <c r="A47" s="104"/>
      <c r="B47" s="104"/>
      <c r="C47" s="104"/>
      <c r="D47" s="104"/>
      <c r="E47" s="104"/>
      <c r="F47" s="104"/>
      <c r="G47"/>
      <c r="H47"/>
      <c r="I47"/>
      <c r="J47"/>
      <c r="K47"/>
      <c r="L47"/>
      <c r="M47"/>
      <c r="N47"/>
      <c r="O47"/>
      <c r="P47"/>
      <c r="Q47"/>
      <c r="R47"/>
      <c r="S47"/>
    </row>
    <row r="48" spans="1:256" s="39" customFormat="1" ht="13.5" customHeight="1" x14ac:dyDescent="0.15">
      <c r="A48" s="105"/>
      <c r="B48" s="105"/>
      <c r="C48" s="105"/>
      <c r="D48" s="105"/>
      <c r="E48" s="105"/>
      <c r="F48" s="105"/>
    </row>
    <row r="49" spans="1:19" s="39" customFormat="1" ht="55.5" customHeight="1" thickBot="1" x14ac:dyDescent="0.2">
      <c r="A49" s="27" t="s">
        <v>2</v>
      </c>
      <c r="B49" s="93" t="s">
        <v>20</v>
      </c>
      <c r="C49" s="94"/>
      <c r="D49" s="94"/>
      <c r="E49" s="94"/>
      <c r="F49" s="94"/>
      <c r="G49" s="94"/>
      <c r="H49" s="95"/>
      <c r="I49" s="90" t="s">
        <v>17</v>
      </c>
      <c r="J49" s="91"/>
      <c r="K49" s="91"/>
      <c r="L49" s="91"/>
      <c r="M49" s="91"/>
      <c r="N49" s="92"/>
    </row>
    <row r="50" spans="1:19" s="39" customFormat="1" ht="58.5" customHeight="1" thickTop="1" x14ac:dyDescent="0.15">
      <c r="A50" s="102" t="s">
        <v>18</v>
      </c>
      <c r="B50" s="96" t="s">
        <v>31</v>
      </c>
      <c r="C50" s="97"/>
      <c r="D50" s="97"/>
      <c r="E50" s="97"/>
      <c r="F50" s="97"/>
      <c r="G50" s="97"/>
      <c r="H50" s="98"/>
      <c r="I50" s="41" t="s">
        <v>21</v>
      </c>
      <c r="J50" s="31"/>
      <c r="K50" s="32"/>
      <c r="L50" s="31"/>
      <c r="M50" s="31"/>
      <c r="N50" s="42" t="s">
        <v>23</v>
      </c>
    </row>
    <row r="51" spans="1:19" ht="60" customHeight="1" x14ac:dyDescent="0.15">
      <c r="A51" s="103"/>
      <c r="B51" s="99"/>
      <c r="C51" s="100"/>
      <c r="D51" s="100"/>
      <c r="E51" s="100"/>
      <c r="F51" s="100"/>
      <c r="G51" s="100"/>
      <c r="H51" s="101"/>
      <c r="I51" s="44" t="s">
        <v>19</v>
      </c>
      <c r="J51" s="28"/>
      <c r="K51" s="33"/>
      <c r="L51" s="28"/>
      <c r="M51" s="28"/>
      <c r="N51" s="43" t="s">
        <v>34</v>
      </c>
      <c r="O51" s="39"/>
      <c r="P51" s="39"/>
      <c r="Q51" s="39"/>
      <c r="R51" s="39"/>
      <c r="S51" s="39"/>
    </row>
    <row r="52" spans="1:19" ht="60" customHeight="1" x14ac:dyDescent="0.15">
      <c r="A52" s="79" t="s">
        <v>39</v>
      </c>
      <c r="B52" s="76"/>
      <c r="C52" s="76"/>
      <c r="D52" s="76"/>
      <c r="E52" s="76"/>
      <c r="F52" s="76"/>
      <c r="G52" s="76"/>
      <c r="H52" s="76"/>
      <c r="I52" s="77"/>
      <c r="J52" s="31"/>
      <c r="K52" s="32"/>
      <c r="L52" s="31"/>
      <c r="M52" s="31"/>
      <c r="N52" s="78"/>
      <c r="O52" s="39"/>
      <c r="P52" s="39"/>
      <c r="Q52" s="39"/>
      <c r="R52" s="39"/>
      <c r="S52" s="39"/>
    </row>
    <row r="53" spans="1:19" ht="60" customHeight="1" x14ac:dyDescent="0.15">
      <c r="A53" s="79" t="s">
        <v>40</v>
      </c>
      <c r="B53" s="76"/>
      <c r="C53" s="76"/>
      <c r="D53" s="76"/>
      <c r="E53" s="76"/>
      <c r="F53" s="76"/>
      <c r="G53" s="76"/>
      <c r="H53" s="76"/>
      <c r="I53" s="77"/>
      <c r="J53" s="31"/>
      <c r="K53" s="32"/>
      <c r="L53" s="31"/>
      <c r="M53" s="31"/>
      <c r="N53" s="78"/>
      <c r="O53" s="39"/>
      <c r="P53" s="39"/>
      <c r="Q53" s="39"/>
      <c r="R53" s="39"/>
      <c r="S53" s="39"/>
    </row>
    <row r="54" spans="1:19" ht="60" customHeight="1" x14ac:dyDescent="0.15">
      <c r="A54" s="79" t="s">
        <v>41</v>
      </c>
      <c r="B54" s="76"/>
      <c r="C54" s="76"/>
      <c r="D54" s="76"/>
      <c r="E54" s="76"/>
      <c r="F54" s="76"/>
      <c r="G54" s="76"/>
      <c r="H54" s="76"/>
      <c r="I54" s="77"/>
      <c r="J54" s="31"/>
      <c r="K54" s="32"/>
      <c r="L54" s="31"/>
      <c r="M54" s="31"/>
      <c r="N54" s="78"/>
      <c r="O54" s="39"/>
      <c r="P54" s="39"/>
      <c r="Q54" s="39"/>
      <c r="R54" s="39"/>
      <c r="S54" s="39"/>
    </row>
  </sheetData>
  <mergeCells count="33">
    <mergeCell ref="A5:A9"/>
    <mergeCell ref="B5:B9"/>
    <mergeCell ref="C5:D5"/>
    <mergeCell ref="E5:F5"/>
    <mergeCell ref="G5:H5"/>
    <mergeCell ref="E6:F8"/>
    <mergeCell ref="G6:H8"/>
    <mergeCell ref="C6:D8"/>
    <mergeCell ref="O1:S1"/>
    <mergeCell ref="P6:P8"/>
    <mergeCell ref="I5:S5"/>
    <mergeCell ref="R6:R8"/>
    <mergeCell ref="S6:S8"/>
    <mergeCell ref="I49:N49"/>
    <mergeCell ref="B49:H49"/>
    <mergeCell ref="B50:H51"/>
    <mergeCell ref="A50:A51"/>
    <mergeCell ref="A44:F48"/>
    <mergeCell ref="W6:W8"/>
    <mergeCell ref="AD6:AE6"/>
    <mergeCell ref="AG6:AH6"/>
    <mergeCell ref="G9:H9"/>
    <mergeCell ref="I9:J9"/>
    <mergeCell ref="Q6:Q8"/>
    <mergeCell ref="T6:T8"/>
    <mergeCell ref="U6:U8"/>
    <mergeCell ref="V6:V8"/>
    <mergeCell ref="K6:K8"/>
    <mergeCell ref="L6:L8"/>
    <mergeCell ref="M6:M8"/>
    <mergeCell ref="O6:O8"/>
    <mergeCell ref="N6:N8"/>
    <mergeCell ref="I6:J8"/>
  </mergeCells>
  <phoneticPr fontId="9"/>
  <pageMargins left="1.299212598425197" right="0.11811023622047245" top="0.55118110236220474" bottom="0.35433070866141736" header="0.31496062992125984" footer="0.31496062992125984"/>
  <pageSetup paperSize="9" scale="22" fitToHeight="0" orientation="landscape" r:id="rId1"/>
  <colBreaks count="1" manualBreakCount="1">
    <brk id="2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ロサンゼルスロングビーチ(東)</vt:lpstr>
      <vt:lpstr>'ロサンゼルスロングビーチ(東)'!Print_Area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2026-05-15T04:16:02Z</cp:lastPrinted>
  <dcterms:created xsi:type="dcterms:W3CDTF">2016-03-18T07:26:58Z</dcterms:created>
  <dcterms:modified xsi:type="dcterms:W3CDTF">2026-06-08T00:33:26Z</dcterms:modified>
</cp:coreProperties>
</file>