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EC381EF-217C-4975-80DF-4F55EA6EA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6" i="1"/>
  <c r="C16" i="1"/>
  <c r="D16" i="1" s="1"/>
  <c r="A16" i="1" s="1"/>
  <c r="E16" i="1"/>
  <c r="F16" i="1"/>
  <c r="G16" i="1"/>
  <c r="H16" i="1"/>
  <c r="I16" i="1"/>
  <c r="J16" i="1"/>
  <c r="K16" i="1"/>
  <c r="L16" i="1" s="1"/>
  <c r="B14" i="1"/>
  <c r="C14" i="1"/>
  <c r="D14" i="1" s="1"/>
  <c r="E14" i="1"/>
  <c r="F14" i="1" s="1"/>
  <c r="G14" i="1"/>
  <c r="H14" i="1"/>
  <c r="I14" i="1"/>
  <c r="J14" i="1" s="1"/>
  <c r="K14" i="1"/>
  <c r="L14" i="1" s="1"/>
  <c r="C15" i="1"/>
  <c r="D15" i="1"/>
  <c r="A15" i="1" s="1"/>
  <c r="E15" i="1"/>
  <c r="F15" i="1"/>
  <c r="G15" i="1"/>
  <c r="H15" i="1" s="1"/>
  <c r="I15" i="1"/>
  <c r="J15" i="1" s="1"/>
  <c r="K15" i="1"/>
  <c r="L15" i="1"/>
  <c r="AE14" i="1"/>
  <c r="AE15" i="1"/>
  <c r="AE16" i="1"/>
  <c r="B11" i="1"/>
  <c r="B12" i="1"/>
  <c r="AE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E12" i="1"/>
  <c r="K12" i="1"/>
  <c r="L12" i="1" s="1"/>
  <c r="I12" i="1"/>
  <c r="J12" i="1" s="1"/>
  <c r="G12" i="1"/>
  <c r="H12" i="1" s="1"/>
  <c r="E12" i="1"/>
  <c r="F12" i="1" s="1"/>
  <c r="C12" i="1"/>
  <c r="D12" i="1" s="1"/>
  <c r="AE11" i="1"/>
  <c r="K11" i="1"/>
  <c r="L11" i="1" s="1"/>
  <c r="I11" i="1"/>
  <c r="J11" i="1" s="1"/>
  <c r="G11" i="1"/>
  <c r="H11" i="1" s="1"/>
  <c r="E11" i="1"/>
  <c r="F11" i="1" s="1"/>
  <c r="C11" i="1"/>
  <c r="D11" i="1" s="1"/>
  <c r="AE10" i="1"/>
  <c r="K10" i="1"/>
  <c r="L10" i="1" s="1"/>
  <c r="I10" i="1"/>
  <c r="J10" i="1" s="1"/>
  <c r="G10" i="1"/>
  <c r="H10" i="1" s="1"/>
  <c r="E10" i="1"/>
  <c r="F10" i="1" s="1"/>
  <c r="C10" i="1"/>
  <c r="D10" i="1" s="1"/>
  <c r="A14" i="1" l="1"/>
  <c r="A11" i="1"/>
  <c r="A13" i="1"/>
  <c r="A10" i="1"/>
  <c r="A12" i="1"/>
</calcChain>
</file>

<file path=xl/sharedStrings.xml><?xml version="1.0" encoding="utf-8"?>
<sst xmlns="http://schemas.openxmlformats.org/spreadsheetml/2006/main" count="70" uniqueCount="51">
  <si>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</si>
  <si>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</si>
  <si>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</si>
  <si>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</si>
  <si>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</si>
  <si>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</si>
  <si>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</si>
  <si>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</si>
  <si>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</si>
  <si>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</si>
  <si>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</si>
  <si>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</si>
  <si>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</si>
  <si>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</si>
  <si>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</si>
  <si>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</si>
  <si>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</si>
  <si>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</si>
  <si>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</si>
  <si>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</si>
  <si>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</si>
  <si>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</si>
  <si>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</si>
  <si>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</si>
  <si>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</si>
  <si>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</si>
  <si>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</si>
  <si>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</si>
  <si>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</si>
  <si>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</si>
  <si>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</si>
  <si>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</si>
  <si>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</si>
  <si>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</si>
  <si>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</si>
  <si>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</si>
  <si>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日</t>
  </si>
  <si>
    <t>ONE</t>
  </si>
  <si>
    <t>NAGOYA TOWER</t>
  </si>
  <si>
    <t>SPIL KARTINI</t>
  </si>
  <si>
    <t>TO BE ANNOUNCED</t>
  </si>
  <si>
    <t>030S</t>
  </si>
  <si>
    <t xml:space="preserve">BEAR MOUNTAIN BRIDGE </t>
  </si>
  <si>
    <t>136S</t>
  </si>
  <si>
    <t>NYK DAEDALUS</t>
  </si>
  <si>
    <t>HMM GOODWILL</t>
  </si>
  <si>
    <t>Omit by Carrier</t>
  </si>
  <si>
    <t>017S</t>
  </si>
  <si>
    <t>104S</t>
  </si>
  <si>
    <t>031S</t>
  </si>
  <si>
    <t>MOL ENDOWMENT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</si>
</sst>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  <numFmt numFmtId="203" formatCode="0###"/>
    <numFmt numFmtId="204" formatCode="m/d"/>
  </numFmts>
  <fonts count="19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4991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4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2" fillId="0" borderId="0" xfId="1" applyFont="1" applyAlignment="1">
      <alignment vertical="center"/>
    </xf>
    <xf numFmtId="0" fontId="192" fillId="0" borderId="53" xfId="14981" applyFont="1" applyBorder="1" applyAlignment="1">
      <alignment horizontal="left" vertical="center"/>
    </xf>
    <xf numFmtId="179" fontId="21" fillId="0" borderId="45" xfId="1" applyNumberFormat="1" applyFont="1" applyBorder="1" applyAlignment="1" applyProtection="1">
      <alignment horizontal="left" vertical="center"/>
      <protection locked="0"/>
    </xf>
    <xf numFmtId="179" fontId="21" fillId="0" borderId="41" xfId="1" applyNumberFormat="1" applyFont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Border="1" applyAlignment="1" applyProtection="1">
      <alignment horizontal="center" vertical="center" wrapText="1"/>
      <protection locked="0"/>
    </xf>
    <xf numFmtId="0" fontId="192" fillId="0" borderId="41" xfId="1498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92" fillId="118" borderId="41" xfId="14981" applyFont="1" applyFill="1" applyBorder="1" applyAlignment="1">
      <alignment horizontal="left" vertical="center"/>
    </xf>
    <xf numFmtId="179" fontId="21" fillId="0" borderId="50" xfId="1" applyNumberFormat="1" applyFont="1" applyBorder="1" applyAlignment="1" applyProtection="1">
      <alignment horizontal="left" vertical="center"/>
      <protection locked="0"/>
    </xf>
    <xf numFmtId="179" fontId="21" fillId="0" borderId="51" xfId="1" applyNumberFormat="1" applyFont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Border="1" applyAlignment="1" applyProtection="1">
      <alignment horizontal="center" vertical="center" wrapText="1"/>
      <protection locked="0"/>
    </xf>
    <xf numFmtId="0" fontId="8" fillId="118" borderId="41" xfId="14984" applyFont="1" applyFill="1" applyBorder="1" applyAlignment="1">
      <alignment horizontal="left" vertical="center"/>
    </xf>
    <xf numFmtId="0" fontId="192" fillId="0" borderId="53" xfId="14984" applyFont="1" applyBorder="1" applyAlignment="1">
      <alignment horizontal="left" vertical="center"/>
    </xf>
    <xf numFmtId="0" fontId="192" fillId="0" borderId="41" xfId="14984" applyFont="1" applyBorder="1" applyAlignment="1">
      <alignment horizontal="left" vertical="center"/>
    </xf>
    <xf numFmtId="0" fontId="192" fillId="0" borderId="54" xfId="14981" applyFont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8" fillId="118" borderId="41" xfId="14989" applyFont="1" applyFill="1" applyBorder="1" applyAlignment="1">
      <alignment horizontal="center" vertical="center"/>
    </xf>
    <xf numFmtId="179" fontId="8" fillId="118" borderId="41" xfId="14989" applyNumberFormat="1" applyFont="1" applyFill="1" applyBorder="1" applyAlignment="1">
      <alignment horizontal="center" vertical="center"/>
    </xf>
    <xf numFmtId="0" fontId="8" fillId="0" borderId="41" xfId="14989" applyFont="1" applyBorder="1" applyAlignment="1">
      <alignment horizontal="center" vertical="center"/>
    </xf>
    <xf numFmtId="179" fontId="8" fillId="0" borderId="41" xfId="14989" applyNumberFormat="1" applyFont="1" applyBorder="1" applyAlignment="1">
      <alignment horizontal="center" vertical="center"/>
    </xf>
    <xf numFmtId="0" fontId="8" fillId="118" borderId="41" xfId="14989" applyFont="1" applyFill="1" applyBorder="1" applyAlignment="1">
      <alignment horizontal="left" vertical="center"/>
    </xf>
    <xf numFmtId="204" fontId="192" fillId="118" borderId="41" xfId="14989" applyNumberFormat="1" applyFont="1" applyFill="1" applyBorder="1" applyAlignment="1">
      <alignment horizontal="center" vertical="center"/>
    </xf>
    <xf numFmtId="204" fontId="192" fillId="0" borderId="41" xfId="14989" applyNumberFormat="1" applyFont="1" applyBorder="1" applyAlignment="1">
      <alignment horizontal="center" vertical="center"/>
    </xf>
    <xf numFmtId="0" fontId="192" fillId="118" borderId="41" xfId="14989" applyFont="1" applyFill="1" applyBorder="1" applyAlignment="1">
      <alignment horizontal="left" vertical="center"/>
    </xf>
    <xf numFmtId="203" fontId="192" fillId="118" borderId="41" xfId="14989" applyNumberFormat="1" applyFont="1" applyFill="1" applyBorder="1" applyAlignment="1">
      <alignment horizontal="center" vertical="center"/>
    </xf>
    <xf numFmtId="0" fontId="192" fillId="0" borderId="41" xfId="14989" applyFont="1" applyBorder="1" applyAlignment="1">
      <alignment horizontal="left" vertical="center"/>
    </xf>
    <xf numFmtId="203" fontId="192" fillId="0" borderId="41" xfId="14989" applyNumberFormat="1" applyFont="1" applyBorder="1" applyAlignment="1">
      <alignment horizontal="center" vertical="center"/>
    </xf>
    <xf numFmtId="0" fontId="8" fillId="0" borderId="53" xfId="14990" applyFont="1" applyBorder="1" applyAlignment="1">
      <alignment horizontal="center" vertical="center"/>
    </xf>
    <xf numFmtId="179" fontId="8" fillId="0" borderId="53" xfId="14990" applyNumberFormat="1" applyFont="1" applyBorder="1" applyAlignment="1">
      <alignment horizontal="center" vertical="center"/>
    </xf>
    <xf numFmtId="0" fontId="8" fillId="118" borderId="41" xfId="14990" applyFont="1" applyFill="1" applyBorder="1" applyAlignment="1">
      <alignment horizontal="center" vertical="center"/>
    </xf>
    <xf numFmtId="179" fontId="8" fillId="118" borderId="41" xfId="14990" applyNumberFormat="1" applyFont="1" applyFill="1" applyBorder="1" applyAlignment="1">
      <alignment horizontal="center" vertical="center"/>
    </xf>
    <xf numFmtId="0" fontId="8" fillId="118" borderId="41" xfId="14990" applyFont="1" applyFill="1" applyBorder="1" applyAlignment="1">
      <alignment horizontal="left" vertical="center"/>
    </xf>
    <xf numFmtId="204" fontId="192" fillId="0" borderId="53" xfId="14990" applyNumberFormat="1" applyFont="1" applyBorder="1" applyAlignment="1">
      <alignment horizontal="center" vertical="center"/>
    </xf>
    <xf numFmtId="204" fontId="192" fillId="118" borderId="41" xfId="14990" applyNumberFormat="1" applyFont="1" applyFill="1" applyBorder="1" applyAlignment="1">
      <alignment horizontal="center" vertical="center"/>
    </xf>
    <xf numFmtId="0" fontId="192" fillId="0" borderId="53" xfId="14990" applyFont="1" applyBorder="1" applyAlignment="1">
      <alignment horizontal="left" vertical="center"/>
    </xf>
    <xf numFmtId="203" fontId="192" fillId="0" borderId="53" xfId="14990" applyNumberFormat="1" applyFont="1" applyBorder="1" applyAlignment="1">
      <alignment horizontal="center" vertical="center"/>
    </xf>
    <xf numFmtId="0" fontId="192" fillId="118" borderId="41" xfId="14990" applyFont="1" applyFill="1" applyBorder="1" applyAlignment="1">
      <alignment horizontal="left" vertical="center"/>
    </xf>
    <xf numFmtId="203" fontId="192" fillId="118" borderId="41" xfId="14990" applyNumberFormat="1" applyFont="1" applyFill="1" applyBorder="1" applyAlignment="1">
      <alignment horizontal="center" vertical="center"/>
    </xf>
    <xf numFmtId="0" fontId="192" fillId="0" borderId="41" xfId="14990" applyFont="1" applyBorder="1" applyAlignment="1">
      <alignment horizontal="left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193" fillId="0" borderId="41" xfId="0" applyFont="1" applyBorder="1" applyAlignment="1">
      <alignment horizontal="left" vertical="center"/>
    </xf>
    <xf numFmtId="203" fontId="193" fillId="0" borderId="41" xfId="0" applyNumberFormat="1" applyFont="1" applyBorder="1" applyAlignment="1">
      <alignment horizontal="center" vertical="center"/>
    </xf>
    <xf numFmtId="204" fontId="192" fillId="0" borderId="41" xfId="0" applyNumberFormat="1" applyFont="1" applyBorder="1" applyAlignment="1">
      <alignment horizontal="center" vertical="center"/>
    </xf>
    <xf numFmtId="179" fontId="8" fillId="0" borderId="41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</cellXfs>
  <cellStyles count="14991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10" xfId="14978" xr:uid="{A73184E9-980E-40B3-901F-A933DE691B41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 8" xfId="14973" xr:uid="{147EAFB0-D38D-4D5D-87E1-0C41F844631B}"/>
    <cellStyle name="標準 2 9" xfId="14974" xr:uid="{FAFACDC5-F6E7-481F-8C46-EB69ED483780}"/>
    <cellStyle name="標準 2_10" xfId="12777" xr:uid="{00000000-0005-0000-0000-0000EC350000}"/>
    <cellStyle name="標準 20" xfId="14972" xr:uid="{4B618471-94FA-4FBF-B5BE-FB69EEE27753}"/>
    <cellStyle name="標準 21" xfId="14975" xr:uid="{F350E241-0E0D-4042-A07D-C1837180CA80}"/>
    <cellStyle name="標準 22" xfId="14977" xr:uid="{26878938-A887-41CF-89A1-97D7E675CFEB}"/>
    <cellStyle name="標準 23" xfId="14976" xr:uid="{AC26C612-9C03-4785-932F-550A4EF3FC05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6" xfId="14979" xr:uid="{CC5EACCC-A72A-46D9-82A7-CEAD61C3CA32}"/>
    <cellStyle name="標準 27" xfId="14980" xr:uid="{0EDBBBC4-2292-4A0D-A32A-5D731AFDCA2A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29" xfId="14981" xr:uid="{4B335EEC-0125-485B-8B7B-DCFE856C8A3B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0" xfId="14982" xr:uid="{B7A8DD59-BBA8-4F3E-8341-4434A4DD5B9D}"/>
    <cellStyle name="標準 31" xfId="14983" xr:uid="{9F35B6F1-E520-4036-970B-CA445E05FD41}"/>
    <cellStyle name="標準 32" xfId="14984" xr:uid="{689C2E46-998D-424A-8BFA-110F66D2F92A}"/>
    <cellStyle name="標準 33" xfId="14985" xr:uid="{F91EE36F-AC7C-4857-A7D9-635987205581}"/>
    <cellStyle name="標準 34" xfId="14986" xr:uid="{CE02EC67-17E2-4E01-8B97-E9DC0613F12C}"/>
    <cellStyle name="標準 34 2" xfId="14970" xr:uid="{00000000-0005-0000-0000-0000E8360000}"/>
    <cellStyle name="標準 35" xfId="14987" xr:uid="{F479AD1B-217B-428B-BA16-AA9B4D5AD3B2}"/>
    <cellStyle name="標準 36" xfId="14988" xr:uid="{584A2C27-E444-4D3D-92C2-7625B52239DE}"/>
    <cellStyle name="標準 37" xfId="14989" xr:uid="{69E351D2-245F-49CD-AC0D-105148127664}"/>
    <cellStyle name="標準 38" xfId="14990" xr:uid="{AB775B71-7F95-4F7B-B37F-63AD8055BDC5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8">
    <dxf>
      <font>
        <b/>
        <i val="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1272243</xdr:colOff>
      <xdr:row>3</xdr:row>
      <xdr:rowOff>411453</xdr:rowOff>
    </xdr:from>
    <xdr:to>
      <xdr:col>16</xdr:col>
      <xdr:colOff>4071938</xdr:colOff>
      <xdr:row>8</xdr:row>
      <xdr:rowOff>285750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65681" y="2530766"/>
          <a:ext cx="4776132" cy="268417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906725</xdr:colOff>
      <xdr:row>3</xdr:row>
      <xdr:rowOff>610466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670850" y="2729779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762006</xdr:colOff>
      <xdr:row>10</xdr:row>
      <xdr:rowOff>23811</xdr:rowOff>
    </xdr:from>
    <xdr:to>
      <xdr:col>16</xdr:col>
      <xdr:colOff>4667249</xdr:colOff>
      <xdr:row>28</xdr:row>
      <xdr:rowOff>78363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479006" y="6000749"/>
          <a:ext cx="7858118" cy="106034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523875</xdr:colOff>
      <xdr:row>10</xdr:row>
      <xdr:rowOff>309561</xdr:rowOff>
    </xdr:from>
    <xdr:to>
      <xdr:col>14</xdr:col>
      <xdr:colOff>238126</xdr:colOff>
      <xdr:row>19</xdr:row>
      <xdr:rowOff>238124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8288000" y="6286499"/>
          <a:ext cx="3667126" cy="4953000"/>
          <a:chOff x="25203655" y="2775354"/>
          <a:chExt cx="10152670" cy="4134842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203655" y="2775354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506349" y="3524734"/>
            <a:ext cx="7988340" cy="3385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2"/>
  <sheetViews>
    <sheetView tabSelected="1" view="pageBreakPreview" zoomScale="40" zoomScaleNormal="40" zoomScaleSheetLayoutView="40" zoomScalePageLayoutView="40" workbookViewId="0">
      <selection activeCell="A13" sqref="A13:L16"/>
    </sheetView>
  </sheetViews>
  <sheetFormatPr defaultRowHeight="13.5"/>
  <cols>
    <col min="1" max="1" width="78.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64.625" customWidth="1"/>
    <col min="18" max="18" width="14.75" customWidth="1"/>
    <col min="19" max="31" width="9" hidden="1" customWidth="1"/>
    <col min="32" max="33" width="9" customWidth="1"/>
    <col min="38" max="38" width="9.625" customWidth="1"/>
  </cols>
  <sheetData>
    <row r="1" spans="1:31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4" t="s">
        <v>17</v>
      </c>
      <c r="N1" s="114"/>
      <c r="O1" s="114"/>
      <c r="P1" s="114"/>
      <c r="Q1" s="3"/>
    </row>
    <row r="2" spans="1:31" s="5" customFormat="1" ht="30" customHeight="1"/>
    <row r="3" spans="1:31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115">
        <v>46184</v>
      </c>
      <c r="P3" s="115"/>
      <c r="Q3" s="31" t="s">
        <v>22</v>
      </c>
      <c r="R3" s="7"/>
    </row>
    <row r="4" spans="1:31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31" s="16" customFormat="1" ht="37.5" customHeight="1">
      <c r="A5" s="116" t="s">
        <v>3</v>
      </c>
      <c r="B5" s="119" t="s">
        <v>4</v>
      </c>
      <c r="C5" s="119" t="s">
        <v>5</v>
      </c>
      <c r="D5" s="119"/>
      <c r="E5" s="119"/>
      <c r="F5" s="119"/>
      <c r="G5" s="119" t="s">
        <v>6</v>
      </c>
      <c r="H5" s="119"/>
      <c r="I5" s="119" t="s">
        <v>7</v>
      </c>
      <c r="J5" s="119"/>
      <c r="K5" s="122" t="s">
        <v>8</v>
      </c>
      <c r="L5" s="123"/>
      <c r="M5" s="15"/>
    </row>
    <row r="6" spans="1:31" s="16" customFormat="1" ht="37.5" customHeight="1">
      <c r="A6" s="117"/>
      <c r="B6" s="120"/>
      <c r="C6" s="124" t="s">
        <v>9</v>
      </c>
      <c r="D6" s="124"/>
      <c r="E6" s="124" t="s">
        <v>10</v>
      </c>
      <c r="F6" s="124"/>
      <c r="G6" s="125" t="s">
        <v>10</v>
      </c>
      <c r="H6" s="125"/>
      <c r="I6" s="125" t="s">
        <v>10</v>
      </c>
      <c r="J6" s="125"/>
      <c r="K6" s="126" t="s">
        <v>11</v>
      </c>
      <c r="L6" s="127"/>
      <c r="M6" s="15"/>
    </row>
    <row r="7" spans="1:31" s="16" customFormat="1" ht="37.5" customHeight="1">
      <c r="A7" s="117"/>
      <c r="B7" s="120"/>
      <c r="C7" s="124"/>
      <c r="D7" s="124"/>
      <c r="E7" s="124"/>
      <c r="F7" s="124"/>
      <c r="G7" s="125"/>
      <c r="H7" s="125"/>
      <c r="I7" s="125"/>
      <c r="J7" s="125"/>
      <c r="K7" s="126"/>
      <c r="L7" s="127"/>
      <c r="M7" s="15"/>
    </row>
    <row r="8" spans="1:31" s="16" customFormat="1" ht="37.5" customHeight="1">
      <c r="A8" s="117"/>
      <c r="B8" s="120"/>
      <c r="C8" s="124"/>
      <c r="D8" s="124"/>
      <c r="E8" s="124"/>
      <c r="F8" s="124"/>
      <c r="G8" s="125"/>
      <c r="H8" s="125"/>
      <c r="I8" s="125"/>
      <c r="J8" s="125"/>
      <c r="K8" s="126"/>
      <c r="L8" s="127"/>
      <c r="M8" s="15"/>
    </row>
    <row r="9" spans="1:31" s="16" customFormat="1" ht="37.5" customHeight="1">
      <c r="A9" s="118"/>
      <c r="B9" s="121"/>
      <c r="C9" s="53"/>
      <c r="D9" s="53"/>
      <c r="E9" s="42"/>
      <c r="F9" s="42"/>
      <c r="G9" s="128"/>
      <c r="H9" s="128"/>
      <c r="I9" s="133" t="s">
        <v>12</v>
      </c>
      <c r="J9" s="133"/>
      <c r="K9" s="110" t="s">
        <v>13</v>
      </c>
      <c r="L9" s="111"/>
      <c r="M9" s="15"/>
    </row>
    <row r="10" spans="1:31" s="67" customFormat="1" ht="45" customHeight="1">
      <c r="A10" s="69" t="str">
        <f t="shared" ref="A10:A13" si="0">IF(AND(D10="木",F10="木"),AE10,"★"&amp;AE10)</f>
        <v>※Omit by Carrier</v>
      </c>
      <c r="B10" s="70"/>
      <c r="C10" s="70">
        <f t="shared" ref="C10:C13" si="1">U10</f>
        <v>46184</v>
      </c>
      <c r="D10" s="71" t="str">
        <f t="shared" ref="D10:D13" si="2">TEXT(C10,"aaa")</f>
        <v>木</v>
      </c>
      <c r="E10" s="70">
        <f t="shared" ref="E10:E13" si="3">V10</f>
        <v>46184</v>
      </c>
      <c r="F10" s="71" t="str">
        <f t="shared" ref="F10:F13" si="4">TEXT(E10,"aaa")</f>
        <v>木</v>
      </c>
      <c r="G10" s="70">
        <f t="shared" ref="G10:G13" si="5">W10</f>
        <v>46187</v>
      </c>
      <c r="H10" s="71" t="str">
        <f t="shared" ref="H10:H13" si="6">TEXT(G10,"aaa")</f>
        <v>日</v>
      </c>
      <c r="I10" s="72">
        <f t="shared" ref="I10:I13" si="7">X10</f>
        <v>46187</v>
      </c>
      <c r="J10" s="71" t="str">
        <f t="shared" ref="J10:J13" si="8">TEXT(I10,"aaa")</f>
        <v>日</v>
      </c>
      <c r="K10" s="71">
        <f t="shared" ref="K10:K13" si="9">Z10</f>
        <v>46200</v>
      </c>
      <c r="L10" s="73" t="str">
        <f t="shared" ref="L10:L13" si="10">TEXT(K10,"aaa")</f>
        <v>土</v>
      </c>
      <c r="M10" s="75"/>
      <c r="S10" s="91" t="s">
        <v>46</v>
      </c>
      <c r="T10" s="95"/>
      <c r="U10" s="92">
        <v>46184</v>
      </c>
      <c r="V10" s="92">
        <v>46184</v>
      </c>
      <c r="W10" s="92">
        <v>46187</v>
      </c>
      <c r="X10" s="88">
        <v>46187</v>
      </c>
      <c r="Y10" s="87" t="s">
        <v>36</v>
      </c>
      <c r="Z10" s="92">
        <v>46200</v>
      </c>
      <c r="AA10" s="87" t="s">
        <v>37</v>
      </c>
      <c r="AC10" s="83" t="s">
        <v>40</v>
      </c>
      <c r="AD10" s="76"/>
      <c r="AE10" s="68" t="str">
        <f t="shared" ref="AE10:AE16" si="11">IF(S10=AC10,S10,"※"&amp;S10)</f>
        <v>※Omit by Carrier</v>
      </c>
    </row>
    <row r="11" spans="1:31" s="67" customFormat="1" ht="45" customHeight="1">
      <c r="A11" s="69" t="str">
        <f t="shared" si="0"/>
        <v>※NAGOYA TOWER</v>
      </c>
      <c r="B11" s="70" t="str">
        <f t="shared" ref="B11:B12" si="12">T11</f>
        <v>030S</v>
      </c>
      <c r="C11" s="70">
        <f t="shared" si="1"/>
        <v>46191</v>
      </c>
      <c r="D11" s="71" t="str">
        <f t="shared" si="2"/>
        <v>木</v>
      </c>
      <c r="E11" s="70">
        <f t="shared" si="3"/>
        <v>46191</v>
      </c>
      <c r="F11" s="71" t="str">
        <f t="shared" si="4"/>
        <v>木</v>
      </c>
      <c r="G11" s="70">
        <f t="shared" si="5"/>
        <v>46194</v>
      </c>
      <c r="H11" s="71" t="str">
        <f t="shared" si="6"/>
        <v>日</v>
      </c>
      <c r="I11" s="72">
        <f t="shared" si="7"/>
        <v>46194</v>
      </c>
      <c r="J11" s="71" t="str">
        <f t="shared" si="8"/>
        <v>日</v>
      </c>
      <c r="K11" s="71">
        <f t="shared" si="9"/>
        <v>46207</v>
      </c>
      <c r="L11" s="73" t="str">
        <f t="shared" si="10"/>
        <v>土</v>
      </c>
      <c r="M11" s="66"/>
      <c r="S11" s="96" t="s">
        <v>38</v>
      </c>
      <c r="T11" s="97" t="s">
        <v>41</v>
      </c>
      <c r="U11" s="93">
        <v>46191</v>
      </c>
      <c r="V11" s="93">
        <v>46191</v>
      </c>
      <c r="W11" s="93">
        <v>46194</v>
      </c>
      <c r="X11" s="90">
        <v>46194</v>
      </c>
      <c r="Y11" s="89" t="s">
        <v>36</v>
      </c>
      <c r="Z11" s="93">
        <v>46207</v>
      </c>
      <c r="AA11" s="89" t="s">
        <v>37</v>
      </c>
      <c r="AC11" s="82"/>
      <c r="AD11" s="74"/>
      <c r="AE11" s="68" t="str">
        <f t="shared" si="11"/>
        <v>※NAGOYA TOWER</v>
      </c>
    </row>
    <row r="12" spans="1:31" s="18" customFormat="1" ht="45" customHeight="1">
      <c r="A12" s="69" t="str">
        <f t="shared" si="0"/>
        <v xml:space="preserve">※BEAR MOUNTAIN BRIDGE </v>
      </c>
      <c r="B12" s="70" t="str">
        <f t="shared" si="12"/>
        <v>136S</v>
      </c>
      <c r="C12" s="70">
        <f t="shared" si="1"/>
        <v>46198</v>
      </c>
      <c r="D12" s="71" t="str">
        <f t="shared" si="2"/>
        <v>木</v>
      </c>
      <c r="E12" s="70">
        <f t="shared" si="3"/>
        <v>46198</v>
      </c>
      <c r="F12" s="71" t="str">
        <f t="shared" si="4"/>
        <v>木</v>
      </c>
      <c r="G12" s="70">
        <f t="shared" si="5"/>
        <v>46201</v>
      </c>
      <c r="H12" s="71" t="str">
        <f t="shared" si="6"/>
        <v>日</v>
      </c>
      <c r="I12" s="72">
        <f t="shared" si="7"/>
        <v>46201</v>
      </c>
      <c r="J12" s="71" t="str">
        <f t="shared" si="8"/>
        <v>日</v>
      </c>
      <c r="K12" s="71">
        <f t="shared" si="9"/>
        <v>46214</v>
      </c>
      <c r="L12" s="73" t="str">
        <f t="shared" si="10"/>
        <v>土</v>
      </c>
      <c r="M12" s="17"/>
      <c r="S12" s="94" t="s">
        <v>42</v>
      </c>
      <c r="T12" s="95" t="s">
        <v>43</v>
      </c>
      <c r="U12" s="92">
        <v>46198</v>
      </c>
      <c r="V12" s="92">
        <v>46198</v>
      </c>
      <c r="W12" s="92">
        <v>46201</v>
      </c>
      <c r="X12" s="88">
        <v>46201</v>
      </c>
      <c r="Y12" s="87" t="s">
        <v>36</v>
      </c>
      <c r="Z12" s="92">
        <v>46214</v>
      </c>
      <c r="AA12" s="87" t="s">
        <v>37</v>
      </c>
      <c r="AC12" s="84"/>
      <c r="AE12" s="68" t="str">
        <f t="shared" si="11"/>
        <v xml:space="preserve">※BEAR MOUNTAIN BRIDGE </v>
      </c>
    </row>
    <row r="13" spans="1:31" s="18" customFormat="1" ht="45" customHeight="1">
      <c r="A13" s="69" t="str">
        <f t="shared" si="0"/>
        <v>SPIL KARTINI</v>
      </c>
      <c r="B13" s="70" t="str">
        <f t="shared" ref="B13:B15" si="13">T13</f>
        <v>017S</v>
      </c>
      <c r="C13" s="70">
        <f t="shared" si="1"/>
        <v>46205</v>
      </c>
      <c r="D13" s="71" t="str">
        <f t="shared" si="2"/>
        <v>木</v>
      </c>
      <c r="E13" s="70">
        <f t="shared" si="3"/>
        <v>46205</v>
      </c>
      <c r="F13" s="71" t="str">
        <f t="shared" si="4"/>
        <v>木</v>
      </c>
      <c r="G13" s="70">
        <f t="shared" si="5"/>
        <v>46208</v>
      </c>
      <c r="H13" s="71" t="str">
        <f t="shared" si="6"/>
        <v>日</v>
      </c>
      <c r="I13" s="72">
        <f t="shared" si="7"/>
        <v>46208</v>
      </c>
      <c r="J13" s="71" t="str">
        <f t="shared" si="8"/>
        <v>日</v>
      </c>
      <c r="K13" s="71">
        <f t="shared" si="9"/>
        <v>46221</v>
      </c>
      <c r="L13" s="73" t="str">
        <f t="shared" si="10"/>
        <v>土</v>
      </c>
      <c r="M13" s="17"/>
      <c r="S13" s="105" t="s">
        <v>39</v>
      </c>
      <c r="T13" s="106" t="s">
        <v>47</v>
      </c>
      <c r="U13" s="103">
        <v>46205</v>
      </c>
      <c r="V13" s="103">
        <v>46205</v>
      </c>
      <c r="W13" s="103">
        <v>46208</v>
      </c>
      <c r="X13" s="99">
        <v>46208</v>
      </c>
      <c r="Y13" s="98" t="s">
        <v>36</v>
      </c>
      <c r="Z13" s="103">
        <v>46221</v>
      </c>
      <c r="AA13" s="98" t="s">
        <v>37</v>
      </c>
      <c r="AC13" s="105" t="s">
        <v>39</v>
      </c>
      <c r="AE13" s="85" t="str">
        <f t="shared" si="11"/>
        <v>SPIL KARTINI</v>
      </c>
    </row>
    <row r="14" spans="1:31" s="86" customFormat="1" ht="45" customHeight="1">
      <c r="A14" s="69" t="str">
        <f t="shared" ref="A14:A16" si="14">IF(AND(D14="木",F14="木"),AE14,"★"&amp;AE14)</f>
        <v>NYK DAEDALUS</v>
      </c>
      <c r="B14" s="70" t="str">
        <f t="shared" si="13"/>
        <v>104S</v>
      </c>
      <c r="C14" s="70">
        <f t="shared" ref="C14:C16" si="15">U14</f>
        <v>46212</v>
      </c>
      <c r="D14" s="71" t="str">
        <f t="shared" ref="D14:D16" si="16">TEXT(C14,"aaa")</f>
        <v>木</v>
      </c>
      <c r="E14" s="70">
        <f t="shared" ref="E14:E16" si="17">V14</f>
        <v>46212</v>
      </c>
      <c r="F14" s="71" t="str">
        <f t="shared" ref="F14:F16" si="18">TEXT(E14,"aaa")</f>
        <v>木</v>
      </c>
      <c r="G14" s="70">
        <f t="shared" ref="G14:G16" si="19">W14</f>
        <v>46215</v>
      </c>
      <c r="H14" s="71" t="str">
        <f t="shared" ref="H14:H16" si="20">TEXT(G14,"aaa")</f>
        <v>日</v>
      </c>
      <c r="I14" s="72">
        <f t="shared" ref="I14:I16" si="21">X14</f>
        <v>46215</v>
      </c>
      <c r="J14" s="71" t="str">
        <f t="shared" ref="J14:J16" si="22">TEXT(I14,"aaa")</f>
        <v>日</v>
      </c>
      <c r="K14" s="71">
        <f t="shared" ref="K14:K16" si="23">Z14</f>
        <v>46228</v>
      </c>
      <c r="L14" s="73" t="str">
        <f t="shared" ref="L14:L16" si="24">TEXT(K14,"aaa")</f>
        <v>土</v>
      </c>
      <c r="M14" s="17"/>
      <c r="S14" s="102" t="s">
        <v>44</v>
      </c>
      <c r="T14" s="108" t="s">
        <v>48</v>
      </c>
      <c r="U14" s="104">
        <v>46212</v>
      </c>
      <c r="V14" s="104">
        <v>46212</v>
      </c>
      <c r="W14" s="104">
        <v>46215</v>
      </c>
      <c r="X14" s="101">
        <v>46215</v>
      </c>
      <c r="Y14" s="100" t="s">
        <v>36</v>
      </c>
      <c r="Z14" s="104">
        <v>46228</v>
      </c>
      <c r="AA14" s="100" t="s">
        <v>37</v>
      </c>
      <c r="AC14" s="102" t="s">
        <v>44</v>
      </c>
      <c r="AE14" s="85" t="str">
        <f t="shared" si="11"/>
        <v>NYK DAEDALUS</v>
      </c>
    </row>
    <row r="15" spans="1:31" s="18" customFormat="1" ht="45" customHeight="1">
      <c r="A15" s="69" t="str">
        <f t="shared" si="14"/>
        <v>※MOL ENDOWMENT</v>
      </c>
      <c r="B15" s="70" t="str">
        <f t="shared" si="13"/>
        <v>104S</v>
      </c>
      <c r="C15" s="70">
        <f t="shared" si="15"/>
        <v>46219</v>
      </c>
      <c r="D15" s="71" t="str">
        <f t="shared" si="16"/>
        <v>木</v>
      </c>
      <c r="E15" s="70">
        <f t="shared" si="17"/>
        <v>46219</v>
      </c>
      <c r="F15" s="71" t="str">
        <f t="shared" si="18"/>
        <v>木</v>
      </c>
      <c r="G15" s="70">
        <f t="shared" si="19"/>
        <v>46222</v>
      </c>
      <c r="H15" s="71" t="str">
        <f t="shared" si="20"/>
        <v>日</v>
      </c>
      <c r="I15" s="72">
        <f t="shared" si="21"/>
        <v>46222</v>
      </c>
      <c r="J15" s="71" t="str">
        <f t="shared" si="22"/>
        <v>日</v>
      </c>
      <c r="K15" s="71">
        <f t="shared" si="23"/>
        <v>46235</v>
      </c>
      <c r="L15" s="73" t="str">
        <f t="shared" si="24"/>
        <v>土</v>
      </c>
      <c r="M15" s="19"/>
      <c r="S15" s="142" t="s">
        <v>50</v>
      </c>
      <c r="T15" s="143" t="s">
        <v>48</v>
      </c>
      <c r="U15" s="144">
        <v>46219</v>
      </c>
      <c r="V15" s="144">
        <v>46219</v>
      </c>
      <c r="W15" s="144">
        <v>46222</v>
      </c>
      <c r="X15" s="145">
        <v>46222</v>
      </c>
      <c r="Y15" s="146" t="s">
        <v>36</v>
      </c>
      <c r="Z15" s="144">
        <v>46235</v>
      </c>
      <c r="AA15" s="146" t="s">
        <v>37</v>
      </c>
      <c r="AC15" s="109" t="s">
        <v>45</v>
      </c>
      <c r="AE15" s="85" t="str">
        <f t="shared" si="11"/>
        <v>※MOL ENDOWMENT</v>
      </c>
    </row>
    <row r="16" spans="1:31" s="18" customFormat="1" ht="45" customHeight="1">
      <c r="A16" s="77" t="str">
        <f t="shared" si="14"/>
        <v>NAGOYA TOWER</v>
      </c>
      <c r="B16" s="78" t="str">
        <f t="shared" ref="B16" si="25">T16</f>
        <v>031S</v>
      </c>
      <c r="C16" s="78">
        <f t="shared" si="15"/>
        <v>46226</v>
      </c>
      <c r="D16" s="79" t="str">
        <f t="shared" si="16"/>
        <v>木</v>
      </c>
      <c r="E16" s="78">
        <f t="shared" si="17"/>
        <v>46226</v>
      </c>
      <c r="F16" s="79" t="str">
        <f t="shared" si="18"/>
        <v>木</v>
      </c>
      <c r="G16" s="78">
        <f t="shared" si="19"/>
        <v>46229</v>
      </c>
      <c r="H16" s="79" t="str">
        <f t="shared" si="20"/>
        <v>日</v>
      </c>
      <c r="I16" s="80">
        <f t="shared" si="21"/>
        <v>46229</v>
      </c>
      <c r="J16" s="79" t="str">
        <f t="shared" si="22"/>
        <v>日</v>
      </c>
      <c r="K16" s="79">
        <f t="shared" si="23"/>
        <v>46242</v>
      </c>
      <c r="L16" s="81" t="str">
        <f t="shared" si="24"/>
        <v>土</v>
      </c>
      <c r="M16" s="17"/>
      <c r="S16" s="107" t="s">
        <v>38</v>
      </c>
      <c r="T16" s="108" t="s">
        <v>49</v>
      </c>
      <c r="U16" s="104">
        <v>46226</v>
      </c>
      <c r="V16" s="104">
        <v>46226</v>
      </c>
      <c r="W16" s="104">
        <v>46229</v>
      </c>
      <c r="X16" s="101">
        <v>46229</v>
      </c>
      <c r="Y16" s="100" t="s">
        <v>36</v>
      </c>
      <c r="Z16" s="104">
        <v>46242</v>
      </c>
      <c r="AA16" s="100" t="s">
        <v>37</v>
      </c>
      <c r="AC16" s="107" t="s">
        <v>38</v>
      </c>
      <c r="AE16" s="85" t="str">
        <f t="shared" si="11"/>
        <v>NAGOYA TOWER</v>
      </c>
    </row>
    <row r="17" spans="1:248" s="18" customFormat="1" ht="45" customHeight="1">
      <c r="A17" s="48"/>
      <c r="B17" s="49"/>
      <c r="C17" s="50"/>
      <c r="D17" s="51"/>
      <c r="E17" s="50"/>
      <c r="F17" s="51"/>
      <c r="G17" s="50"/>
      <c r="H17" s="51"/>
      <c r="I17" s="52"/>
      <c r="J17" s="51"/>
      <c r="K17" s="51"/>
      <c r="L17" s="51"/>
      <c r="M17" s="17"/>
    </row>
    <row r="18" spans="1:248" s="16" customFormat="1" ht="52.5" customHeight="1">
      <c r="A18" s="47" t="s">
        <v>24</v>
      </c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20"/>
    </row>
    <row r="19" spans="1:248" s="16" customFormat="1" ht="28.5">
      <c r="A19" s="54" t="s">
        <v>30</v>
      </c>
      <c r="B19" s="55"/>
      <c r="C19" s="55"/>
      <c r="D19" s="55"/>
      <c r="E19" s="55"/>
      <c r="F19"/>
      <c r="G19"/>
      <c r="H19" s="4"/>
      <c r="I19" s="4"/>
      <c r="J19" s="4"/>
      <c r="K19" s="4"/>
      <c r="L19" s="4"/>
      <c r="M19" s="56"/>
      <c r="N19" s="4"/>
      <c r="O19" s="15"/>
      <c r="P19" s="15"/>
      <c r="Q19" s="15"/>
    </row>
    <row r="20" spans="1:248" s="16" customFormat="1" ht="28.5">
      <c r="A20" s="57" t="s">
        <v>31</v>
      </c>
      <c r="B20" s="58"/>
      <c r="C20"/>
      <c r="D20"/>
      <c r="E20" s="55"/>
      <c r="F20"/>
      <c r="G20"/>
      <c r="H20" s="4"/>
      <c r="I20" s="4"/>
      <c r="J20" s="4"/>
      <c r="K20" s="4"/>
      <c r="L20" s="4"/>
      <c r="M20" s="56"/>
      <c r="N20" s="4"/>
      <c r="O20" s="15"/>
      <c r="P20" s="15"/>
      <c r="Q20" s="15"/>
    </row>
    <row r="21" spans="1:248" s="16" customFormat="1" ht="28.5">
      <c r="A21" s="57" t="s">
        <v>32</v>
      </c>
      <c r="B21" s="58"/>
      <c r="C21" s="58"/>
      <c r="D21" s="58"/>
      <c r="E21" s="58"/>
      <c r="F21"/>
      <c r="G21"/>
      <c r="H21"/>
      <c r="I21" s="4"/>
      <c r="J21" s="4"/>
      <c r="K21" s="4"/>
      <c r="L21" s="4"/>
      <c r="M21" s="56"/>
      <c r="N21" s="4"/>
      <c r="O21" s="15"/>
      <c r="P21" s="15"/>
      <c r="Q21" s="15"/>
    </row>
    <row r="22" spans="1:248" s="25" customFormat="1" ht="48" customHeight="1" thickBot="1">
      <c r="A22" s="21" t="s">
        <v>14</v>
      </c>
      <c r="B22" s="134" t="s">
        <v>15</v>
      </c>
      <c r="C22" s="135"/>
      <c r="D22" s="135"/>
      <c r="E22" s="32" t="s">
        <v>16</v>
      </c>
      <c r="F22" s="33"/>
      <c r="G22" s="33"/>
      <c r="H22" s="33"/>
      <c r="I22" s="33"/>
      <c r="J22" s="33"/>
      <c r="K22" s="33"/>
      <c r="L22" s="3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spans="1:248" ht="54.75" customHeight="1" thickTop="1">
      <c r="A23" s="140" t="s">
        <v>23</v>
      </c>
      <c r="B23" s="136" t="s">
        <v>18</v>
      </c>
      <c r="C23" s="137"/>
      <c r="D23" s="137"/>
      <c r="E23" s="34" t="s">
        <v>19</v>
      </c>
      <c r="F23" s="22"/>
      <c r="G23" s="22"/>
      <c r="H23" s="23"/>
      <c r="I23" s="24"/>
      <c r="J23" s="22"/>
      <c r="K23" s="35"/>
      <c r="L23" s="39" t="s">
        <v>20</v>
      </c>
    </row>
    <row r="24" spans="1:248" ht="54.75" customHeight="1">
      <c r="A24" s="141"/>
      <c r="B24" s="138"/>
      <c r="C24" s="139"/>
      <c r="D24" s="139"/>
      <c r="E24" s="26" t="s">
        <v>21</v>
      </c>
      <c r="F24" s="27"/>
      <c r="G24" s="27"/>
      <c r="H24" s="27"/>
      <c r="I24" s="28"/>
      <c r="J24" s="29"/>
      <c r="K24" s="36"/>
      <c r="L24" s="37"/>
    </row>
    <row r="25" spans="1:248" ht="51" customHeight="1">
      <c r="A25" s="129" t="s">
        <v>29</v>
      </c>
      <c r="B25" s="131" t="s">
        <v>25</v>
      </c>
      <c r="C25" s="132"/>
      <c r="D25" s="132"/>
      <c r="E25" s="40" t="s">
        <v>26</v>
      </c>
      <c r="F25" s="43"/>
      <c r="G25" s="43"/>
      <c r="H25" s="43"/>
      <c r="I25" s="43"/>
      <c r="J25" s="112" t="s">
        <v>27</v>
      </c>
      <c r="K25" s="112"/>
      <c r="L25" s="113"/>
    </row>
    <row r="26" spans="1:248" ht="51" customHeight="1">
      <c r="A26" s="130"/>
      <c r="B26" s="130"/>
      <c r="C26" s="130"/>
      <c r="D26" s="130"/>
      <c r="E26" s="44" t="s">
        <v>28</v>
      </c>
      <c r="F26" s="45"/>
      <c r="G26" s="45"/>
      <c r="H26" s="45"/>
      <c r="I26" s="45"/>
      <c r="J26" s="45"/>
      <c r="K26" s="45"/>
      <c r="L26" s="46"/>
    </row>
    <row r="27" spans="1:248" ht="60" customHeight="1">
      <c r="A27" s="59" t="s">
        <v>33</v>
      </c>
      <c r="B27" s="60"/>
      <c r="C27" s="60"/>
      <c r="D27" s="60"/>
      <c r="E27" s="60"/>
      <c r="F27" s="60"/>
      <c r="G27" s="60"/>
      <c r="H27" s="60"/>
      <c r="I27" s="61"/>
      <c r="J27" s="62"/>
      <c r="K27" s="63"/>
      <c r="L27" s="62"/>
      <c r="M27" s="62"/>
      <c r="N27" s="64"/>
      <c r="O27" s="65"/>
      <c r="P27" s="65"/>
      <c r="Q27" s="65"/>
      <c r="R27" s="65"/>
      <c r="S27" s="65"/>
    </row>
    <row r="28" spans="1:248" ht="60" customHeight="1">
      <c r="A28" s="59" t="s">
        <v>34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48" ht="60" customHeight="1">
      <c r="A29" s="59" t="s">
        <v>35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48" s="4" customFormat="1" ht="39.950000000000003" customHeight="1">
      <c r="Q30" s="30"/>
      <c r="R30" s="30"/>
    </row>
    <row r="31" spans="1:248" s="16" customFormat="1" ht="39.950000000000003" customHeight="1"/>
    <row r="32" spans="1:248" ht="9.75" customHeight="1"/>
  </sheetData>
  <mergeCells count="22">
    <mergeCell ref="A25:A26"/>
    <mergeCell ref="B25:D26"/>
    <mergeCell ref="I9:J9"/>
    <mergeCell ref="B22:D22"/>
    <mergeCell ref="B23:D24"/>
    <mergeCell ref="A23:A24"/>
    <mergeCell ref="K9:L9"/>
    <mergeCell ref="J25:L25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conditionalFormatting sqref="D10:D16 F10:F16">
    <cfRule type="notContainsText" dxfId="0" priority="1" operator="notContains" text="木">
      <formula>ISERROR(SEARCH("木",D10))</formula>
    </cfRule>
  </conditionalFormatting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2026-05-18T04:24:31Z</cp:lastPrinted>
  <dcterms:created xsi:type="dcterms:W3CDTF">2016-08-19T00:23:45Z</dcterms:created>
  <dcterms:modified xsi:type="dcterms:W3CDTF">2026-06-11T00:38:13Z</dcterms:modified>
</cp:coreProperties>
</file>