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2206A334-5D4B-4E88-930C-139A25155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C11" i="1"/>
  <c r="D11" i="1"/>
  <c r="E11" i="1"/>
  <c r="C12" i="1"/>
  <c r="D12" i="1"/>
  <c r="E12" i="1"/>
  <c r="C13" i="1"/>
  <c r="D13" i="1"/>
  <c r="E13" i="1"/>
  <c r="C14" i="1"/>
  <c r="D14" i="1"/>
  <c r="E14" i="1"/>
  <c r="F14" i="1" s="1"/>
  <c r="N11" i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N14" i="1"/>
  <c r="A14" i="1" s="1"/>
  <c r="O14" i="1"/>
  <c r="B14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D6" i="1"/>
  <c r="E6" i="1"/>
  <c r="D7" i="1"/>
  <c r="E7" i="1"/>
  <c r="F7" i="1" s="1"/>
  <c r="D8" i="1"/>
  <c r="E8" i="1"/>
  <c r="F8" i="1" s="1"/>
  <c r="D9" i="1"/>
  <c r="E9" i="1"/>
  <c r="D10" i="1"/>
  <c r="E10" i="1"/>
  <c r="C7" i="1"/>
  <c r="C8" i="1"/>
  <c r="C9" i="1"/>
  <c r="C10" i="1"/>
  <c r="C6" i="1"/>
  <c r="F6" i="1" l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<sst xmlns="http://schemas.openxmlformats.org/spreadsheetml/2006/main" count="48" uniqueCount="47">
  <si>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</si>
  <si>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</si>
  <si>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</si>
  <si>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</si>
  <si>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</si>
  <si>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</si>
  <si>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</si>
  <si>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</si>
  <si>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</si>
  <si>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</si>
  <si>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</si>
  <si>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ONE INNOVATION/010E</t>
  </si>
  <si>
    <t>ONE HOUSTON/063E</t>
  </si>
  <si>
    <t>ONE TRADITION/029E</t>
  </si>
  <si>
    <t>ONE INGENUITY/008E</t>
  </si>
  <si>
    <t>Tue 28th Jul 2026</t>
  </si>
  <si>
    <t>Tue 4th Aug 2026</t>
  </si>
  <si>
    <t>Tue 11th Aug 2026</t>
  </si>
  <si>
    <t>Tue 18th Aug 2026</t>
  </si>
  <si>
    <t>Wed 24th Jun 2026/ 12:00:00 CEST</t>
  </si>
  <si>
    <t>Tue 7th Jul 2026</t>
  </si>
  <si>
    <t>Tue 1st Sep 2026</t>
  </si>
  <si>
    <t>Tue 14th Jul 2026</t>
  </si>
  <si>
    <t>Wed 9th Sep 2026</t>
  </si>
  <si>
    <t>ZEUS LUMOS/019e</t>
  </si>
  <si>
    <t>ONE TREASURE/028e</t>
  </si>
  <si>
    <t>ZENITH LUMOS/021e</t>
  </si>
  <si>
    <t>ONE INTELLIGENCE/008e</t>
  </si>
  <si>
    <t>ONE INSPIRATION/008e</t>
  </si>
  <si>
    <t>Wed 17th Jun 2026/ 12:00:00 CEST</t>
  </si>
  <si>
    <t>Wed 1st Jul 2026</t>
  </si>
  <si>
    <t>Sat 15th Aug 2026</t>
  </si>
  <si>
    <t>Tue 30th Jun 2026/ 12:00:00 CEST</t>
  </si>
  <si>
    <t>Tue 7th Jul 2026/ 12:00:00 CEST</t>
  </si>
  <si>
    <t>Tue 14th Jul 2026/ 12:00:00 CEST</t>
  </si>
  <si>
    <t>Tue 21st Jul 2026</t>
  </si>
  <si>
    <t>Tue 15th Sep 2026</t>
  </si>
  <si>
    <t>Tue 21st Jul 2026/ 12:00:00 CEST</t>
  </si>
  <si>
    <t>Tue 22nd Sep 2026</t>
  </si>
  <si>
    <t>Tue 28th Jul 2026/ 12:00:00 CEST</t>
  </si>
  <si>
    <t>Tue 29th Sep 2026</t>
  </si>
  <si>
    <t>Tue 4th Aug 2026/ 12:00:00 CEST</t>
  </si>
  <si>
    <t>Tue 6th Oct 2026</t>
  </si>
  <si>
    <t>Tue 11th Aug 2026/ 12:00:00 CEST</t>
  </si>
  <si>
    <t>Tue 13th Oct 2026</t>
  </si>
  <si>
    <t>Thu 26th Jun 2026</t>
    <phoneticPr fontId="3"/>
  </si>
  <si>
    <t>Thu 21th Aug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</si>
</sst>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E54D7401-FE83-495E-A0D5-7B51F8907263}"/>
    <cellStyle name="標準 6" xfId="4" xr:uid="{C1115D9F-8571-4050-99DA-8945F0285AE5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500069</xdr:colOff>
      <xdr:row>15</xdr:row>
      <xdr:rowOff>47622</xdr:rowOff>
    </xdr:from>
    <xdr:to>
      <xdr:col>5</xdr:col>
      <xdr:colOff>2024065</xdr:colOff>
      <xdr:row>17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9" y="1119187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40" zoomScaleNormal="100" zoomScaleSheetLayoutView="40" workbookViewId="0">
      <selection activeCell="F11" sqref="F11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9" t="s">
        <v>0</v>
      </c>
      <c r="F1" s="49"/>
      <c r="G1" s="49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46189</v>
      </c>
      <c r="G3" s="23" t="s">
        <v>8</v>
      </c>
      <c r="H3" s="10"/>
    </row>
    <row r="4" spans="1:15" s="3" customFormat="1" ht="57" customHeight="1">
      <c r="A4" s="45" t="s">
        <v>4</v>
      </c>
      <c r="B4" s="47" t="s">
        <v>6</v>
      </c>
      <c r="C4" s="47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6"/>
      <c r="B5" s="48"/>
      <c r="C5" s="48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30" t="str">
        <f>N6</f>
        <v>ONE INNOVATION</v>
      </c>
      <c r="B6" s="31" t="str">
        <f>O6</f>
        <v>010E</v>
      </c>
      <c r="C6" s="37" t="str">
        <f>TEXT(DATE(VALUE(RIGHT(SUBSTITUTE(J6,"/ 12:00:00 CEST",""), 4)), MONTH(1&amp;MID(J6, FIND(" ",J6, 5) + 1, 3)), VALUE(MID(J6, FIND(" ",J6, 1) + 1, IF(ISNUMBER(VALUE(MID(J6, 6, 1))), 2, 1)))), "MM/DD")</f>
        <v>06/17</v>
      </c>
      <c r="D6" s="37" t="str">
        <f t="shared" ref="D6:E10" si="0">TEXT(DATE(VALUE(RIGHT(SUBSTITUTE(K6,"/ 12:00:00 CEST",""), 4)), MONTH(1&amp;MID(K6, FIND(" ",K6, 5) + 1, 3)), VALUE(MID(K6, FIND(" ",K6, 1) + 1, IF(ISNUMBER(VALUE(MID(K6, 6, 1))), 2, 1)))), "MM/DD")</f>
        <v>06/26</v>
      </c>
      <c r="E6" s="37" t="str">
        <f t="shared" si="0"/>
        <v>08/21</v>
      </c>
      <c r="F6" s="32">
        <f>E6+1</f>
        <v>46256</v>
      </c>
      <c r="G6" s="14"/>
      <c r="J6" s="44" t="s">
        <v>29</v>
      </c>
      <c r="K6" s="44" t="s">
        <v>45</v>
      </c>
      <c r="L6" s="44" t="s">
        <v>46</v>
      </c>
      <c r="M6" s="43" t="s">
        <v>11</v>
      </c>
      <c r="N6" s="40" t="str">
        <f>LEFT(M6,FIND("/",M6)-1)</f>
        <v>ONE INNOVATION</v>
      </c>
      <c r="O6" s="40" t="str">
        <f>MID(M6,FIND("/",M6)+1,LEN(M6)-FIND("/",M6))</f>
        <v>010E</v>
      </c>
    </row>
    <row r="7" spans="1:15" s="3" customFormat="1" ht="57" customHeight="1" thickBot="1">
      <c r="A7" s="33" t="str">
        <f t="shared" ref="A7:A10" si="1">N7</f>
        <v>ONE HOUSTON</v>
      </c>
      <c r="B7" s="34" t="str">
        <f t="shared" ref="B7:B10" si="2">O7</f>
        <v>063E</v>
      </c>
      <c r="C7" s="38" t="str">
        <f t="shared" ref="C7:C10" si="3">TEXT(DATE(VALUE(RIGHT(SUBSTITUTE(J7,"/ 12:00:00 CEST",""), 4)), MONTH(1&amp;MID(J7, FIND(" ",J7, 5) + 1, 3)), VALUE(MID(J7, FIND(" ",J7, 1) + 1, IF(ISNUMBER(VALUE(MID(J7, 6, 1))), 2, 1)))), "MM/DD")</f>
        <v>06/24</v>
      </c>
      <c r="D7" s="38" t="str">
        <f t="shared" si="0"/>
        <v>07/01</v>
      </c>
      <c r="E7" s="38" t="str">
        <f t="shared" si="0"/>
        <v>08/15</v>
      </c>
      <c r="F7" s="35">
        <f t="shared" ref="F7:F8" si="4">E7+1</f>
        <v>46250</v>
      </c>
      <c r="G7" s="14"/>
      <c r="J7" s="44" t="s">
        <v>19</v>
      </c>
      <c r="K7" s="44" t="s">
        <v>30</v>
      </c>
      <c r="L7" s="44" t="s">
        <v>31</v>
      </c>
      <c r="M7" s="43" t="s">
        <v>12</v>
      </c>
      <c r="N7" s="40" t="str">
        <f t="shared" ref="N7:N10" si="5">LEFT(M7,FIND("/",M7)-1)</f>
        <v>ONE HOUSTON</v>
      </c>
      <c r="O7" s="40" t="str">
        <f t="shared" ref="O7:O10" si="6">MID(M7,FIND("/",M7)+1,LEN(M7)-FIND("/",M7))</f>
        <v>063E</v>
      </c>
    </row>
    <row r="8" spans="1:15" s="3" customFormat="1" ht="57" customHeight="1" thickBot="1">
      <c r="A8" s="33" t="str">
        <f t="shared" si="1"/>
        <v>ONE TRADITION</v>
      </c>
      <c r="B8" s="34" t="str">
        <f t="shared" si="2"/>
        <v>029E</v>
      </c>
      <c r="C8" s="38" t="str">
        <f t="shared" si="3"/>
        <v>06/30</v>
      </c>
      <c r="D8" s="38" t="str">
        <f t="shared" si="0"/>
        <v>07/07</v>
      </c>
      <c r="E8" s="38" t="str">
        <f t="shared" si="0"/>
        <v>09/01</v>
      </c>
      <c r="F8" s="35">
        <f t="shared" si="4"/>
        <v>46267</v>
      </c>
      <c r="G8" s="14"/>
      <c r="J8" s="44" t="s">
        <v>32</v>
      </c>
      <c r="K8" s="44" t="s">
        <v>20</v>
      </c>
      <c r="L8" s="44" t="s">
        <v>21</v>
      </c>
      <c r="M8" s="43" t="s">
        <v>13</v>
      </c>
      <c r="N8" s="40" t="str">
        <f t="shared" si="5"/>
        <v>ONE TRADITION</v>
      </c>
      <c r="O8" s="40" t="str">
        <f t="shared" si="6"/>
        <v>029E</v>
      </c>
    </row>
    <row r="9" spans="1:15" s="3" customFormat="1" ht="57" customHeight="1" thickBot="1">
      <c r="A9" s="33" t="str">
        <f t="shared" si="1"/>
        <v>ONE INGENUITY</v>
      </c>
      <c r="B9" s="34" t="str">
        <f t="shared" si="2"/>
        <v>008E</v>
      </c>
      <c r="C9" s="38" t="str">
        <f t="shared" si="3"/>
        <v>07/07</v>
      </c>
      <c r="D9" s="38" t="str">
        <f t="shared" si="0"/>
        <v>07/14</v>
      </c>
      <c r="E9" s="38" t="str">
        <f t="shared" si="0"/>
        <v>09/09</v>
      </c>
      <c r="F9" s="35" t="str">
        <f t="shared" ref="F9:F14" si="7">E9</f>
        <v>09/09</v>
      </c>
      <c r="G9" s="14"/>
      <c r="J9" s="44" t="s">
        <v>33</v>
      </c>
      <c r="K9" s="44" t="s">
        <v>22</v>
      </c>
      <c r="L9" s="44" t="s">
        <v>23</v>
      </c>
      <c r="M9" s="43" t="s">
        <v>14</v>
      </c>
      <c r="N9" s="40" t="str">
        <f t="shared" si="5"/>
        <v>ONE INGENUITY</v>
      </c>
      <c r="O9" s="40" t="str">
        <f t="shared" si="6"/>
        <v>008E</v>
      </c>
    </row>
    <row r="10" spans="1:15" s="3" customFormat="1" ht="57" customHeight="1" thickBot="1">
      <c r="A10" s="33" t="str">
        <f t="shared" si="1"/>
        <v>ZEUS LUMOS</v>
      </c>
      <c r="B10" s="34" t="str">
        <f t="shared" si="2"/>
        <v>019e</v>
      </c>
      <c r="C10" s="38" t="str">
        <f t="shared" si="3"/>
        <v>07/14</v>
      </c>
      <c r="D10" s="38" t="str">
        <f t="shared" si="0"/>
        <v>07/21</v>
      </c>
      <c r="E10" s="38" t="str">
        <f t="shared" si="0"/>
        <v>09/15</v>
      </c>
      <c r="F10" s="35" t="str">
        <f t="shared" si="7"/>
        <v>09/15</v>
      </c>
      <c r="G10" s="14"/>
      <c r="J10" s="44" t="s">
        <v>34</v>
      </c>
      <c r="K10" s="44" t="s">
        <v>35</v>
      </c>
      <c r="L10" s="44" t="s">
        <v>36</v>
      </c>
      <c r="M10" s="43" t="s">
        <v>24</v>
      </c>
      <c r="N10" s="41" t="str">
        <f t="shared" si="5"/>
        <v>ZEUS LUMOS</v>
      </c>
      <c r="O10" s="41" t="str">
        <f t="shared" si="6"/>
        <v>019e</v>
      </c>
    </row>
    <row r="11" spans="1:15" s="42" customFormat="1" ht="57" customHeight="1" thickBot="1">
      <c r="A11" s="33" t="str">
        <f t="shared" ref="A11:A14" si="8">N11</f>
        <v>ONE TREASURE</v>
      </c>
      <c r="B11" s="34" t="str">
        <f t="shared" ref="B11:B14" si="9">O11</f>
        <v>028e</v>
      </c>
      <c r="C11" s="38" t="str">
        <f t="shared" ref="C11:C14" si="10">TEXT(DATE(VALUE(RIGHT(SUBSTITUTE(J11,"/ 12:00:00 CEST",""), 4)), MONTH(1&amp;MID(J11, FIND(" ",J11, 5) + 1, 3)), VALUE(MID(J11, FIND(" ",J11, 1) + 1, IF(ISNUMBER(VALUE(MID(J11, 6, 1))), 2, 1)))), "MM/DD")</f>
        <v>07/21</v>
      </c>
      <c r="D11" s="38" t="str">
        <f t="shared" ref="D11:D14" si="11">TEXT(DATE(VALUE(RIGHT(SUBSTITUTE(K11,"/ 12:00:00 CEST",""), 4)), MONTH(1&amp;MID(K11, FIND(" ",K11, 5) + 1, 3)), VALUE(MID(K11, FIND(" ",K11, 1) + 1, IF(ISNUMBER(VALUE(MID(K11, 6, 1))), 2, 1)))), "MM/DD")</f>
        <v>07/28</v>
      </c>
      <c r="E11" s="38" t="str">
        <f t="shared" ref="E11:E14" si="12">TEXT(DATE(VALUE(RIGHT(SUBSTITUTE(L11,"/ 12:00:00 CEST",""), 4)), MONTH(1&amp;MID(L11, FIND(" ",L11, 5) + 1, 3)), VALUE(MID(L11, FIND(" ",L11, 1) + 1, IF(ISNUMBER(VALUE(MID(L11, 6, 1))), 2, 1)))), "MM/DD")</f>
        <v>09/22</v>
      </c>
      <c r="F11" s="35" t="str">
        <f t="shared" si="7"/>
        <v>09/22</v>
      </c>
      <c r="G11" s="14"/>
      <c r="J11" s="44" t="s">
        <v>37</v>
      </c>
      <c r="K11" s="44" t="s">
        <v>15</v>
      </c>
      <c r="L11" s="44" t="s">
        <v>38</v>
      </c>
      <c r="M11" s="43" t="s">
        <v>25</v>
      </c>
      <c r="N11" s="41" t="str">
        <f t="shared" ref="N11:N14" si="13">LEFT(M11,FIND("/",M11)-1)</f>
        <v>ONE TREASURE</v>
      </c>
      <c r="O11" s="41" t="str">
        <f t="shared" ref="O11:O14" si="14">MID(M11,FIND("/",M11)+1,LEN(M11)-FIND("/",M11))</f>
        <v>028e</v>
      </c>
    </row>
    <row r="12" spans="1:15" s="42" customFormat="1" ht="57" customHeight="1" thickBot="1">
      <c r="A12" s="33" t="str">
        <f t="shared" si="8"/>
        <v>ZENITH LUMOS</v>
      </c>
      <c r="B12" s="34" t="str">
        <f t="shared" si="9"/>
        <v>021e</v>
      </c>
      <c r="C12" s="38" t="str">
        <f t="shared" si="10"/>
        <v>07/28</v>
      </c>
      <c r="D12" s="38" t="str">
        <f t="shared" si="11"/>
        <v>08/04</v>
      </c>
      <c r="E12" s="38" t="str">
        <f t="shared" si="12"/>
        <v>09/29</v>
      </c>
      <c r="F12" s="35" t="str">
        <f t="shared" si="7"/>
        <v>09/29</v>
      </c>
      <c r="G12" s="14"/>
      <c r="J12" s="44" t="s">
        <v>39</v>
      </c>
      <c r="K12" s="44" t="s">
        <v>16</v>
      </c>
      <c r="L12" s="44" t="s">
        <v>40</v>
      </c>
      <c r="M12" s="43" t="s">
        <v>26</v>
      </c>
      <c r="N12" s="41" t="str">
        <f t="shared" si="13"/>
        <v>ZENITH LUMOS</v>
      </c>
      <c r="O12" s="41" t="str">
        <f t="shared" si="14"/>
        <v>021e</v>
      </c>
    </row>
    <row r="13" spans="1:15" s="42" customFormat="1" ht="57" customHeight="1" thickBot="1">
      <c r="A13" s="33" t="str">
        <f t="shared" si="8"/>
        <v>ONE INTELLIGENCE</v>
      </c>
      <c r="B13" s="34" t="str">
        <f t="shared" si="9"/>
        <v>008e</v>
      </c>
      <c r="C13" s="38" t="str">
        <f t="shared" si="10"/>
        <v>08/04</v>
      </c>
      <c r="D13" s="38" t="str">
        <f t="shared" si="11"/>
        <v>08/11</v>
      </c>
      <c r="E13" s="38" t="str">
        <f t="shared" si="12"/>
        <v>10/06</v>
      </c>
      <c r="F13" s="35" t="str">
        <f t="shared" si="7"/>
        <v>10/06</v>
      </c>
      <c r="G13" s="14"/>
      <c r="J13" s="44" t="s">
        <v>41</v>
      </c>
      <c r="K13" s="44" t="s">
        <v>17</v>
      </c>
      <c r="L13" s="44" t="s">
        <v>42</v>
      </c>
      <c r="M13" s="43" t="s">
        <v>27</v>
      </c>
      <c r="N13" s="41" t="str">
        <f t="shared" si="13"/>
        <v>ONE INTELLIGENCE</v>
      </c>
      <c r="O13" s="41" t="str">
        <f t="shared" si="14"/>
        <v>008e</v>
      </c>
    </row>
    <row r="14" spans="1:15" s="3" customFormat="1" ht="57" customHeight="1" thickBot="1">
      <c r="A14" s="27" t="str">
        <f t="shared" si="8"/>
        <v>ONE INSPIRATION</v>
      </c>
      <c r="B14" s="17" t="str">
        <f t="shared" si="9"/>
        <v>008e</v>
      </c>
      <c r="C14" s="39" t="str">
        <f t="shared" si="10"/>
        <v>08/11</v>
      </c>
      <c r="D14" s="39" t="str">
        <f t="shared" si="11"/>
        <v>08/18</v>
      </c>
      <c r="E14" s="39" t="str">
        <f t="shared" si="12"/>
        <v>10/13</v>
      </c>
      <c r="F14" s="36" t="str">
        <f t="shared" si="7"/>
        <v>10/13</v>
      </c>
      <c r="G14" s="14"/>
      <c r="J14" s="44" t="s">
        <v>43</v>
      </c>
      <c r="K14" s="44" t="s">
        <v>18</v>
      </c>
      <c r="L14" s="44" t="s">
        <v>44</v>
      </c>
      <c r="M14" s="43" t="s">
        <v>28</v>
      </c>
      <c r="N14" s="41" t="str">
        <f t="shared" si="13"/>
        <v>ONE INSPIRATION</v>
      </c>
      <c r="O14" s="41" t="str">
        <f t="shared" si="14"/>
        <v>008e</v>
      </c>
    </row>
    <row r="15" spans="1:15" s="3" customFormat="1" ht="57" customHeight="1">
      <c r="A15" s="29"/>
      <c r="B15" s="14"/>
      <c r="C15" s="18"/>
      <c r="D15" s="18"/>
      <c r="E15" s="18"/>
      <c r="F15" s="18"/>
      <c r="G15" s="14"/>
    </row>
    <row r="16" spans="1:15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2026-05-14T02:29:19Z</cp:lastPrinted>
  <dcterms:created xsi:type="dcterms:W3CDTF">2023-07-06T02:11:36Z</dcterms:created>
  <dcterms:modified xsi:type="dcterms:W3CDTF">2026-06-16T00:45:07Z</dcterms:modified>
</cp:coreProperties>
</file>