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EEFFA1DC-BE19-470F-AFCF-6CFCD037036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N14" i="7"/>
  <c r="A14" i="7" s="1"/>
  <c r="O14" i="7"/>
  <c r="B14" i="7" s="1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C13" i="7"/>
  <c r="D13" i="7"/>
  <c r="E13" i="7"/>
  <c r="E12" i="7"/>
  <c r="D12" i="7"/>
  <c r="C12" i="7"/>
</calcChain>
</file>

<file path=xl/sharedStrings.xml><?xml version="1.0" encoding="utf-8"?>
<sst xmlns="http://schemas.openxmlformats.org/spreadsheetml/2006/main" count="52" uniqueCount="52">
  <si>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</si>
  <si>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</si>
  <si>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</si>
  <si>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</si>
  <si>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</si>
  <si>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</si>
  <si>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CHI</t>
    <phoneticPr fontId="2"/>
  </si>
  <si>
    <t>S</t>
    <phoneticPr fontId="2"/>
  </si>
  <si>
    <t>Los Angeles経由</t>
    <rPh sb="11" eb="13">
      <t>ケイユ</t>
    </rPh>
    <phoneticPr fontId="2"/>
  </si>
  <si>
    <t>　        　　　IMPORT SCHEDULE ‐ ORIGIN : Chicago</t>
    <phoneticPr fontId="2"/>
  </si>
  <si>
    <t>中部海運営業所
TEL：052-307-6910
FAX：052-307-6915</t>
    <phoneticPr fontId="2"/>
  </si>
  <si>
    <t>Wed 17th Jun 2026/ 10:00:00 GMT-6</t>
  </si>
  <si>
    <t>ONE MATRIX/185W</t>
  </si>
  <si>
    <t>ONE REASSURANCE/255W</t>
  </si>
  <si>
    <t>Tue 28th Jul 2026</t>
  </si>
  <si>
    <t>Wed 24th Jun 2026/ 10:00:00 GMT-6</t>
  </si>
  <si>
    <t>Sun 12th Jul 2026</t>
  </si>
  <si>
    <t>Tue 4th Aug 2026</t>
  </si>
  <si>
    <t>Wed 1st Jul 2026/ 10:00:00 GMT-6</t>
  </si>
  <si>
    <t>Sun 19th Jul 2026</t>
  </si>
  <si>
    <t>Tue 11th Aug 2026</t>
  </si>
  <si>
    <t>Wed 8th Jul 2026/ 10:00:00 GMT-6</t>
  </si>
  <si>
    <t>Sun 26th Jul 2026</t>
  </si>
  <si>
    <t>Tue 18th Aug 2026</t>
  </si>
  <si>
    <t>貼り付け↓</t>
    <rPh sb="0" eb="1">
      <t>ハ</t>
    </rPh>
    <rPh sb="2" eb="3">
      <t>ツ</t>
    </rPh>
    <phoneticPr fontId="2"/>
  </si>
  <si>
    <t>CUT</t>
    <phoneticPr fontId="2"/>
  </si>
  <si>
    <t>ETD</t>
    <phoneticPr fontId="2"/>
  </si>
  <si>
    <t>ETA</t>
    <phoneticPr fontId="2"/>
  </si>
  <si>
    <t>VESSEL/VOY</t>
    <phoneticPr fontId="2"/>
  </si>
  <si>
    <t>ONE MISSION/088W</t>
  </si>
  <si>
    <t>ONE MODERN/081W</t>
  </si>
  <si>
    <t>NAVIOS CYAN/002W</t>
  </si>
  <si>
    <t>ONE MAESTRO/087W</t>
  </si>
  <si>
    <t>ONE MATRIX/186W</t>
  </si>
  <si>
    <t>ONE REASSURANCE/256W</t>
  </si>
  <si>
    <t>ONE MISSION/089W</t>
  </si>
  <si>
    <t>Mon 6th Jul 2026</t>
  </si>
  <si>
    <t>Wed 15th Jul 2026/ 10:00:00 GMT-6</t>
  </si>
  <si>
    <t>Sun 2nd Aug 2026</t>
  </si>
  <si>
    <t>Tue 25th Aug 2026</t>
  </si>
  <si>
    <t>Wed 22nd Jul 2026/ 10:00:00 GMT-6</t>
  </si>
  <si>
    <t>Sun 9th Aug 2026</t>
  </si>
  <si>
    <t>Tue 1st Sep 2026</t>
  </si>
  <si>
    <t>Wed 29th Jul 2026/ 10:00:00 GMT-6</t>
  </si>
  <si>
    <t>Sun 16th Aug 2026</t>
  </si>
  <si>
    <t>Tue 8th Sep 2026</t>
  </si>
  <si>
    <t>Wed 5th Aug 2026/ 10:00:00 GMT-6</t>
  </si>
  <si>
    <t>Sun 23rd Aug 2026</t>
  </si>
  <si>
    <t>Tue 15th Sep 2026</t>
  </si>
  <si>
    <t>Wed 12th Aug 2026/ 10:00:00 GMT-6</t>
  </si>
  <si>
    <t>Sun 30th Aug 2026</t>
  </si>
  <si>
    <t>Tue 22nd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</si>
</sst>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36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5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/>
    <xf numFmtId="0" fontId="26" fillId="0" borderId="20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/>
    </xf>
    <xf numFmtId="0" fontId="4" fillId="0" borderId="20" xfId="1" applyFont="1" applyBorder="1"/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97CA8E9-253C-425A-8935-1C970C0C1B5D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476250</xdr:colOff>
      <xdr:row>14</xdr:row>
      <xdr:rowOff>619123</xdr:rowOff>
    </xdr:from>
    <xdr:to>
      <xdr:col>6</xdr:col>
      <xdr:colOff>261936</xdr:colOff>
      <xdr:row>17</xdr:row>
      <xdr:rowOff>300038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0" y="11477623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34</xdr:col>
      <xdr:colOff>33829</xdr:colOff>
      <xdr:row>209</xdr:row>
      <xdr:rowOff>50800</xdr:rowOff>
    </xdr:from>
    <xdr:to>
      <xdr:col>46</xdr:col>
      <xdr:colOff>299489</xdr:colOff>
      <xdr:row>256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J1" sqref="J1:O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36"/>
      <c r="F1" s="54" t="s">
        <v>10</v>
      </c>
      <c r="G1" s="54"/>
      <c r="H1" s="5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8" t="s">
        <v>8</v>
      </c>
      <c r="D3" s="49"/>
      <c r="E3" s="34">
        <v>46188</v>
      </c>
      <c r="F3" s="35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50" t="s">
        <v>0</v>
      </c>
      <c r="B4" s="52" t="s">
        <v>5</v>
      </c>
      <c r="C4" s="52" t="s">
        <v>1</v>
      </c>
      <c r="D4" s="30" t="s">
        <v>6</v>
      </c>
      <c r="E4" s="31" t="s">
        <v>4</v>
      </c>
      <c r="F4" s="18"/>
      <c r="G4" s="3"/>
      <c r="J4" s="42" t="s">
        <v>24</v>
      </c>
      <c r="K4" s="43"/>
      <c r="L4" s="43"/>
      <c r="M4" s="44"/>
      <c r="N4" s="44"/>
      <c r="O4" s="44"/>
    </row>
    <row r="5" spans="1:19" s="2" customFormat="1" ht="38.25" customHeight="1" thickBot="1">
      <c r="A5" s="51"/>
      <c r="B5" s="53"/>
      <c r="C5" s="53"/>
      <c r="D5" s="32" t="s">
        <v>2</v>
      </c>
      <c r="E5" s="33" t="s">
        <v>3</v>
      </c>
      <c r="F5" s="16"/>
      <c r="G5" s="3"/>
      <c r="J5" s="45" t="s">
        <v>25</v>
      </c>
      <c r="K5" s="45" t="s">
        <v>26</v>
      </c>
      <c r="L5" s="45" t="s">
        <v>27</v>
      </c>
      <c r="M5" s="46" t="s">
        <v>28</v>
      </c>
      <c r="N5" s="47"/>
      <c r="O5" s="47"/>
    </row>
    <row r="6" spans="1:19" s="3" customFormat="1" ht="57" customHeight="1" thickBot="1">
      <c r="A6" s="21" t="str">
        <f>N6</f>
        <v>ONE MATRIX</v>
      </c>
      <c r="B6" s="22" t="str">
        <f>O6</f>
        <v>185W</v>
      </c>
      <c r="C6" s="23" t="str">
        <f>TEXT(DATE(VALUE(RIGHT(SUBSTITUTE(J6,"/ 10:00:00 GMT-6",""), 4)), MONTH(1&amp;MID(J6, FIND(" ",J6, 5) + 1, 3)), VALUE(MID(J6, FIND(" ",J6, 1) + 1, IF(ISNUMBER(VALUE(MID(J6, 6, 1))), 2, 1)))), "MM/DD")</f>
        <v>06/17</v>
      </c>
      <c r="D6" s="23" t="str">
        <f>TEXT(DATE(VALUE(RIGHT(K6, 4)), MONTH(1&amp;MID(K6, FIND(" ", K6, 5) + 1, 3)), VALUE(MID(K6, FIND(" ", K6, 1) + 1, IF(ISNUMBER(VALUE(MID(K6, 6, 1))), 2, 1)))), "MM/DD")</f>
        <v>07/06</v>
      </c>
      <c r="E6" s="24" t="str">
        <f>TEXT(DATE(VALUE(RIGHT(L6, 4)), MONTH(1&amp;MID(L6, FIND(" ", L6, 5) + 1, 3)), VALUE(MID(L6, FIND(" ", L6, 1) + 1, IF(ISNUMBER(VALUE(MID(L6, 6, 1))), 2, 1)))), "MM/DD")</f>
        <v>07/28</v>
      </c>
      <c r="F6" s="17"/>
      <c r="J6" s="56" t="s">
        <v>11</v>
      </c>
      <c r="K6" s="56" t="s">
        <v>36</v>
      </c>
      <c r="L6" s="56" t="s">
        <v>14</v>
      </c>
      <c r="M6" s="55" t="s">
        <v>12</v>
      </c>
      <c r="N6" s="41" t="str">
        <f>LEFT(M6,FIND("/",M6)-1)</f>
        <v>ONE MATRIX</v>
      </c>
      <c r="O6" s="41" t="str">
        <f>MID(M6,FIND("/",M6)+1,LEN(M6)-FIND("/",M6))</f>
        <v>185W</v>
      </c>
    </row>
    <row r="7" spans="1:19" s="3" customFormat="1" ht="57" customHeight="1" thickBot="1">
      <c r="A7" s="25" t="str">
        <f t="shared" ref="A7:A13" si="0">N7</f>
        <v>ONE REASSURANCE</v>
      </c>
      <c r="B7" s="26" t="str">
        <f t="shared" ref="B7:B13" si="1">O7</f>
        <v>255W</v>
      </c>
      <c r="C7" s="27" t="str">
        <f t="shared" ref="C7:C12" si="2">TEXT(DATE(VALUE(RIGHT(SUBSTITUTE(J7,"/ 10:00:00 GMT-6",""), 4)), MONTH(1&amp;MID(J7, FIND(" ",J7, 5) + 1, 3)), VALUE(MID(J7, FIND(" ",J7, 1) + 1, IF(ISNUMBER(VALUE(MID(J7, 6, 1))), 2, 1)))), "MM/DD")</f>
        <v>06/24</v>
      </c>
      <c r="D7" s="27" t="str">
        <f t="shared" ref="D7:E12" si="3">TEXT(DATE(VALUE(RIGHT(K7, 4)), MONTH(1&amp;MID(K7, FIND(" ", K7, 5) + 1, 3)), VALUE(MID(K7, FIND(" ", K7, 1) + 1, IF(ISNUMBER(VALUE(MID(K7, 6, 1))), 2, 1)))), "MM/DD")</f>
        <v>07/12</v>
      </c>
      <c r="E7" s="28" t="str">
        <f t="shared" si="3"/>
        <v>08/04</v>
      </c>
      <c r="F7" s="17"/>
      <c r="J7" s="56" t="s">
        <v>15</v>
      </c>
      <c r="K7" s="56" t="s">
        <v>16</v>
      </c>
      <c r="L7" s="56" t="s">
        <v>17</v>
      </c>
      <c r="M7" s="55" t="s">
        <v>13</v>
      </c>
      <c r="N7" s="41" t="str">
        <f t="shared" ref="N7:N10" si="4">LEFT(M7,FIND("/",M7)-1)</f>
        <v>ONE REASSURANCE</v>
      </c>
      <c r="O7" s="41" t="str">
        <f t="shared" ref="O7:O10" si="5">MID(M7,FIND("/",M7)+1,LEN(M7)-FIND("/",M7))</f>
        <v>255W</v>
      </c>
    </row>
    <row r="8" spans="1:19" s="3" customFormat="1" ht="57" customHeight="1" thickBot="1">
      <c r="A8" s="25" t="str">
        <f t="shared" si="0"/>
        <v>ONE MISSION</v>
      </c>
      <c r="B8" s="26" t="str">
        <f t="shared" si="1"/>
        <v>088W</v>
      </c>
      <c r="C8" s="27" t="str">
        <f t="shared" si="2"/>
        <v>07/01</v>
      </c>
      <c r="D8" s="27" t="str">
        <f t="shared" si="3"/>
        <v>07/19</v>
      </c>
      <c r="E8" s="28" t="str">
        <f t="shared" si="3"/>
        <v>08/11</v>
      </c>
      <c r="F8" s="17"/>
      <c r="J8" s="56" t="s">
        <v>18</v>
      </c>
      <c r="K8" s="56" t="s">
        <v>19</v>
      </c>
      <c r="L8" s="56" t="s">
        <v>20</v>
      </c>
      <c r="M8" s="55" t="s">
        <v>29</v>
      </c>
      <c r="N8" s="41" t="str">
        <f t="shared" si="4"/>
        <v>ONE MISSION</v>
      </c>
      <c r="O8" s="41" t="str">
        <f t="shared" si="5"/>
        <v>088W</v>
      </c>
    </row>
    <row r="9" spans="1:19" s="3" customFormat="1" ht="57" customHeight="1" thickBot="1">
      <c r="A9" s="25" t="str">
        <f t="shared" si="0"/>
        <v>ONE MODERN</v>
      </c>
      <c r="B9" s="26" t="str">
        <f t="shared" si="1"/>
        <v>081W</v>
      </c>
      <c r="C9" s="27" t="str">
        <f t="shared" si="2"/>
        <v>07/08</v>
      </c>
      <c r="D9" s="27" t="str">
        <f t="shared" si="3"/>
        <v>07/26</v>
      </c>
      <c r="E9" s="28" t="str">
        <f t="shared" si="3"/>
        <v>08/18</v>
      </c>
      <c r="F9" s="17"/>
      <c r="J9" s="56" t="s">
        <v>21</v>
      </c>
      <c r="K9" s="56" t="s">
        <v>22</v>
      </c>
      <c r="L9" s="56" t="s">
        <v>23</v>
      </c>
      <c r="M9" s="55" t="s">
        <v>30</v>
      </c>
      <c r="N9" s="41" t="str">
        <f t="shared" si="4"/>
        <v>ONE MODERN</v>
      </c>
      <c r="O9" s="41" t="str">
        <f t="shared" si="5"/>
        <v>081W</v>
      </c>
    </row>
    <row r="10" spans="1:19" s="3" customFormat="1" ht="57" customHeight="1" thickBot="1">
      <c r="A10" s="25" t="str">
        <f t="shared" si="0"/>
        <v>NAVIOS CYAN</v>
      </c>
      <c r="B10" s="26" t="str">
        <f t="shared" si="1"/>
        <v>002W</v>
      </c>
      <c r="C10" s="27" t="str">
        <f t="shared" si="2"/>
        <v>07/15</v>
      </c>
      <c r="D10" s="27" t="str">
        <f t="shared" si="3"/>
        <v>08/02</v>
      </c>
      <c r="E10" s="28" t="str">
        <f t="shared" si="3"/>
        <v>08/25</v>
      </c>
      <c r="F10" s="17"/>
      <c r="J10" s="56" t="s">
        <v>37</v>
      </c>
      <c r="K10" s="56" t="s">
        <v>38</v>
      </c>
      <c r="L10" s="56" t="s">
        <v>39</v>
      </c>
      <c r="M10" s="55" t="s">
        <v>31</v>
      </c>
      <c r="N10" s="41" t="str">
        <f t="shared" si="4"/>
        <v>NAVIOS CYAN</v>
      </c>
      <c r="O10" s="41" t="str">
        <f t="shared" si="5"/>
        <v>002W</v>
      </c>
    </row>
    <row r="11" spans="1:19" s="3" customFormat="1" ht="57" customHeight="1" thickBot="1">
      <c r="A11" s="25" t="str">
        <f t="shared" si="0"/>
        <v>ONE MAESTRO</v>
      </c>
      <c r="B11" s="26" t="str">
        <f t="shared" si="1"/>
        <v>087W</v>
      </c>
      <c r="C11" s="27" t="str">
        <f t="shared" si="2"/>
        <v>07/22</v>
      </c>
      <c r="D11" s="27" t="str">
        <f t="shared" si="3"/>
        <v>08/09</v>
      </c>
      <c r="E11" s="28" t="str">
        <f t="shared" si="3"/>
        <v>09/01</v>
      </c>
      <c r="F11" s="17"/>
      <c r="J11" s="56" t="s">
        <v>40</v>
      </c>
      <c r="K11" s="56" t="s">
        <v>41</v>
      </c>
      <c r="L11" s="56" t="s">
        <v>42</v>
      </c>
      <c r="M11" s="55" t="s">
        <v>32</v>
      </c>
      <c r="N11" s="41" t="str">
        <f t="shared" ref="N11:N13" si="6">LEFT(M11,FIND("/",M11)-1)</f>
        <v>ONE MAESTRO</v>
      </c>
      <c r="O11" s="41" t="str">
        <f t="shared" ref="O11:O13" si="7">MID(M11,FIND("/",M11)+1,LEN(M11)-FIND("/",M11))</f>
        <v>087W</v>
      </c>
    </row>
    <row r="12" spans="1:19" s="3" customFormat="1" ht="57" customHeight="1" thickBot="1">
      <c r="A12" s="25" t="str">
        <f t="shared" si="0"/>
        <v>ONE MATRIX</v>
      </c>
      <c r="B12" s="26" t="str">
        <f t="shared" si="1"/>
        <v>186W</v>
      </c>
      <c r="C12" s="27" t="str">
        <f t="shared" si="2"/>
        <v>07/29</v>
      </c>
      <c r="D12" s="27" t="str">
        <f t="shared" si="3"/>
        <v>08/16</v>
      </c>
      <c r="E12" s="28" t="str">
        <f t="shared" si="3"/>
        <v>09/08</v>
      </c>
      <c r="F12" s="17"/>
      <c r="J12" s="56" t="s">
        <v>43</v>
      </c>
      <c r="K12" s="56" t="s">
        <v>44</v>
      </c>
      <c r="L12" s="56" t="s">
        <v>45</v>
      </c>
      <c r="M12" s="55" t="s">
        <v>33</v>
      </c>
      <c r="N12" s="41" t="str">
        <f t="shared" si="6"/>
        <v>ONE MATRIX</v>
      </c>
      <c r="O12" s="41" t="str">
        <f t="shared" si="7"/>
        <v>186W</v>
      </c>
    </row>
    <row r="13" spans="1:19" s="3" customFormat="1" ht="57" customHeight="1" thickBot="1">
      <c r="A13" s="25" t="str">
        <f t="shared" si="0"/>
        <v>ONE REASSURANCE</v>
      </c>
      <c r="B13" s="26" t="str">
        <f t="shared" si="1"/>
        <v>256W</v>
      </c>
      <c r="C13" s="27" t="str">
        <f t="shared" ref="C13" si="8">TEXT(DATE(VALUE(RIGHT(SUBSTITUTE(J13,"/ 10:00:00 GMT-6",""), 4)), MONTH(1&amp;MID(J13, FIND(" ",J13, 5) + 1, 3)), VALUE(MID(J13, FIND(" ",J13, 1) + 1, IF(ISNUMBER(VALUE(MID(J13, 6, 1))), 2, 1)))), "MM/DD")</f>
        <v>08/05</v>
      </c>
      <c r="D13" s="27" t="str">
        <f t="shared" ref="D13" si="9">TEXT(DATE(VALUE(RIGHT(K13, 4)), MONTH(1&amp;MID(K13, FIND(" ", K13, 5) + 1, 3)), VALUE(MID(K13, FIND(" ", K13, 1) + 1, IF(ISNUMBER(VALUE(MID(K13, 6, 1))), 2, 1)))), "MM/DD")</f>
        <v>08/23</v>
      </c>
      <c r="E13" s="28" t="str">
        <f t="shared" ref="E13" si="10">TEXT(DATE(VALUE(RIGHT(L13, 4)), MONTH(1&amp;MID(L13, FIND(" ", L13, 5) + 1, 3)), VALUE(MID(L13, FIND(" ", L13, 1) + 1, IF(ISNUMBER(VALUE(MID(L13, 6, 1))), 2, 1)))), "MM/DD")</f>
        <v>09/15</v>
      </c>
      <c r="F13" s="17"/>
      <c r="J13" s="56" t="s">
        <v>46</v>
      </c>
      <c r="K13" s="56" t="s">
        <v>47</v>
      </c>
      <c r="L13" s="56" t="s">
        <v>48</v>
      </c>
      <c r="M13" s="55" t="s">
        <v>34</v>
      </c>
      <c r="N13" s="41" t="str">
        <f t="shared" si="6"/>
        <v>ONE REASSURANCE</v>
      </c>
      <c r="O13" s="41" t="str">
        <f t="shared" si="7"/>
        <v>256W</v>
      </c>
    </row>
    <row r="14" spans="1:19" s="3" customFormat="1" ht="57" customHeight="1" thickBot="1">
      <c r="A14" s="37" t="str">
        <f t="shared" ref="A14" si="11">N14</f>
        <v>ONE MISSION</v>
      </c>
      <c r="B14" s="38" t="str">
        <f t="shared" ref="B14" si="12">O14</f>
        <v>089W</v>
      </c>
      <c r="C14" s="39" t="str">
        <f t="shared" ref="C14" si="13">TEXT(DATE(VALUE(RIGHT(SUBSTITUTE(J14,"/ 10:00:00 GMT-6",""), 4)), MONTH(1&amp;MID(J14, FIND(" ",J14, 5) + 1, 3)), VALUE(MID(J14, FIND(" ",J14, 1) + 1, IF(ISNUMBER(VALUE(MID(J14, 6, 1))), 2, 1)))), "MM/DD")</f>
        <v>08/12</v>
      </c>
      <c r="D14" s="39" t="str">
        <f t="shared" ref="D14" si="14">TEXT(DATE(VALUE(RIGHT(K14, 4)), MONTH(1&amp;MID(K14, FIND(" ", K14, 5) + 1, 3)), VALUE(MID(K14, FIND(" ", K14, 1) + 1, IF(ISNUMBER(VALUE(MID(K14, 6, 1))), 2, 1)))), "MM/DD")</f>
        <v>08/30</v>
      </c>
      <c r="E14" s="40" t="str">
        <f t="shared" ref="E14" si="15">TEXT(DATE(VALUE(RIGHT(L14, 4)), MONTH(1&amp;MID(L14, FIND(" ", L14, 5) + 1, 3)), VALUE(MID(L14, FIND(" ", L14, 1) + 1, IF(ISNUMBER(VALUE(MID(L14, 6, 1))), 2, 1)))), "MM/DD")</f>
        <v>09/22</v>
      </c>
      <c r="F14" s="17"/>
      <c r="J14" s="56" t="s">
        <v>49</v>
      </c>
      <c r="K14" s="56" t="s">
        <v>50</v>
      </c>
      <c r="L14" s="56" t="s">
        <v>51</v>
      </c>
      <c r="M14" s="55" t="s">
        <v>35</v>
      </c>
      <c r="N14" s="41" t="str">
        <f t="shared" ref="N14" si="16">LEFT(M14,FIND("/",M14)-1)</f>
        <v>ONE MISSION</v>
      </c>
      <c r="O14" s="41" t="str">
        <f t="shared" ref="O14" si="17">MID(M14,FIND("/",M14)+1,LEN(M14)-FIND("/",M14))</f>
        <v>089W</v>
      </c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9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2026-06-15T00:58:24Z</cp:lastPrinted>
  <dcterms:created xsi:type="dcterms:W3CDTF">2016-03-18T07:26:58Z</dcterms:created>
  <dcterms:modified xsi:type="dcterms:W3CDTF">2026-06-15T00:58:33Z</dcterms:modified>
</cp:coreProperties>
</file>