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C65FDA18-74A3-46F8-A7EA-BA3BC800E6A2}" xr6:coauthVersionLast="47" xr6:coauthVersionMax="47" xr10:uidLastSave="{00000000-0000-0000-0000-000000000000}"/>
  <bookViews>
    <workbookView xWindow="-120" yWindow="-120" windowWidth="29040" windowHeight="15720" xr2:uid="{00000000-000D-0000-FFFF-FFFF00000000}"/>
  </bookViews>
  <sheets>
    <sheet name="中--&gt;大連"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'中--&gt;大連'!$A$1:$R$30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6" i="1" l="1"/>
  <c r="C16" i="1"/>
  <c r="D16" i="1"/>
  <c r="A16" i="1" s="1"/>
  <c r="E16" i="1"/>
  <c r="F16" i="1" s="1"/>
  <c r="G16" i="1"/>
  <c r="H16" i="1"/>
  <c r="I16" i="1"/>
  <c r="J16" i="1"/>
  <c r="A17" i="1"/>
  <c r="B17" i="1"/>
  <c r="C17" i="1"/>
  <c r="D17" i="1"/>
  <c r="E17" i="1"/>
  <c r="F17" i="1"/>
  <c r="G17" i="1"/>
  <c r="H17" i="1" s="1"/>
  <c r="I17" i="1"/>
  <c r="J17" i="1"/>
  <c r="B18" i="1"/>
  <c r="C18" i="1"/>
  <c r="D18" i="1" s="1"/>
  <c r="A18" i="1" s="1"/>
  <c r="E18" i="1"/>
  <c r="F18" i="1"/>
  <c r="G18" i="1"/>
  <c r="H18" i="1"/>
  <c r="I18" i="1"/>
  <c r="J18" i="1" s="1"/>
  <c r="AG16" i="1"/>
  <c r="AG17" i="1"/>
  <c r="AG18" i="1"/>
  <c r="AG13" i="1"/>
  <c r="I13" i="1"/>
  <c r="J13" i="1" s="1"/>
  <c r="G13" i="1"/>
  <c r="H13" i="1" s="1"/>
  <c r="E13" i="1"/>
  <c r="F13" i="1" s="1"/>
  <c r="C13" i="1"/>
  <c r="D13" i="1" s="1"/>
  <c r="A13" i="1" s="1"/>
  <c r="B13" i="1"/>
  <c r="AG12" i="1"/>
  <c r="I12" i="1"/>
  <c r="J12" i="1" s="1"/>
  <c r="G12" i="1"/>
  <c r="H12" i="1" s="1"/>
  <c r="E12" i="1"/>
  <c r="F12" i="1" s="1"/>
  <c r="C12" i="1"/>
  <c r="D12" i="1" s="1"/>
  <c r="A12" i="1" s="1"/>
  <c r="B12" i="1"/>
  <c r="AG11" i="1"/>
  <c r="I11" i="1"/>
  <c r="J11" i="1" s="1"/>
  <c r="G11" i="1"/>
  <c r="H11" i="1" s="1"/>
  <c r="E11" i="1"/>
  <c r="F11" i="1" s="1"/>
  <c r="C11" i="1"/>
  <c r="D11" i="1" s="1"/>
  <c r="A11" i="1" s="1"/>
  <c r="B11" i="1"/>
  <c r="AG10" i="1"/>
  <c r="I10" i="1"/>
  <c r="J10" i="1" s="1"/>
  <c r="H10" i="1"/>
  <c r="G10" i="1"/>
  <c r="E10" i="1"/>
  <c r="F10" i="1" s="1"/>
  <c r="C10" i="1"/>
  <c r="D10" i="1" s="1"/>
  <c r="A10" i="1" s="1"/>
  <c r="B10" i="1"/>
  <c r="B14" i="1"/>
  <c r="B15" i="1"/>
  <c r="AG15" i="1"/>
  <c r="I15" i="1"/>
  <c r="J15" i="1" s="1"/>
  <c r="G15" i="1"/>
  <c r="H15" i="1" s="1"/>
  <c r="E15" i="1"/>
  <c r="F15" i="1" s="1"/>
  <c r="C15" i="1"/>
  <c r="D15" i="1" s="1"/>
  <c r="AG14" i="1"/>
  <c r="I14" i="1"/>
  <c r="J14" i="1" s="1"/>
  <c r="G14" i="1"/>
  <c r="H14" i="1" s="1"/>
  <c r="E14" i="1"/>
  <c r="F14" i="1" s="1"/>
  <c r="C14" i="1"/>
  <c r="D14" i="1" s="1"/>
  <c r="A15" i="1" l="1"/>
  <c r="A14" i="1"/>
</calcChain>
</file>

<file path=xl/sharedStrings.xml><?xml version="1.0" encoding="utf-8"?>
<sst xmlns="http://schemas.openxmlformats.org/spreadsheetml/2006/main" count="73" uniqueCount="39">
  <si>
    <t>　　　　　　　DALIAN SCHEDULE - 名古屋</t>
    <rPh sb="25" eb="28">
      <t>ナゴヤ</t>
    </rPh>
    <phoneticPr fontId="4"/>
  </si>
  <si>
    <t xml:space="preserve">UPDATED :  </t>
    <phoneticPr fontId="14"/>
  </si>
  <si>
    <t>From Nagoya</t>
    <phoneticPr fontId="8"/>
  </si>
  <si>
    <t>VESSEL</t>
    <phoneticPr fontId="8"/>
  </si>
  <si>
    <t>VOY</t>
  </si>
  <si>
    <t>CFS CUT</t>
    <phoneticPr fontId="8"/>
  </si>
  <si>
    <t>ETA</t>
    <phoneticPr fontId="4"/>
  </si>
  <si>
    <t>ETD</t>
    <phoneticPr fontId="8"/>
  </si>
  <si>
    <t>ETA</t>
    <phoneticPr fontId="4"/>
  </si>
  <si>
    <t>NGO</t>
    <phoneticPr fontId="8"/>
  </si>
  <si>
    <t>NGO</t>
    <phoneticPr fontId="4"/>
  </si>
  <si>
    <t>NGO</t>
    <phoneticPr fontId="4"/>
  </si>
  <si>
    <t>DLC</t>
    <phoneticPr fontId="4"/>
  </si>
  <si>
    <t>0 DAYS</t>
    <phoneticPr fontId="4"/>
  </si>
  <si>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</si>
  <si>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</si>
  <si>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</si>
  <si>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 xml:space="preserve">※CFS倉庫受付時間　9:00~16:00
</t>
    <phoneticPr fontId="3"/>
  </si>
  <si>
    <t>E</t>
    <phoneticPr fontId="3"/>
  </si>
  <si>
    <t>伊勢湾海運株式会社
金城埠頭現業所</t>
    <rPh sb="0" eb="9">
      <t>イセワンカイウンカブシキガイシャ</t>
    </rPh>
    <rPh sb="10" eb="14">
      <t>キンジョウフトウ</t>
    </rPh>
    <rPh sb="14" eb="17">
      <t>ゲンギョウショ</t>
    </rPh>
    <phoneticPr fontId="4"/>
  </si>
  <si>
    <t>名古屋市港区金城埠頭1-1</t>
    <rPh sb="0" eb="3">
      <t>ナゴヤ</t>
    </rPh>
    <rPh sb="3" eb="4">
      <t>シ</t>
    </rPh>
    <rPh sb="4" eb="5">
      <t>ミナト</t>
    </rPh>
    <rPh sb="5" eb="6">
      <t>ク</t>
    </rPh>
    <rPh sb="6" eb="8">
      <t>キンジョウ</t>
    </rPh>
    <rPh sb="8" eb="10">
      <t>フトウ</t>
    </rPh>
    <phoneticPr fontId="8"/>
  </si>
  <si>
    <t>NACCS: 5DW09</t>
    <phoneticPr fontId="8"/>
  </si>
  <si>
    <t>TEL: 052-398-1812  FAX:052-398-1816
052-661-6883(Dock receipt用)</t>
    <phoneticPr fontId="8"/>
  </si>
  <si>
    <t>名古屋 CFS</t>
    <rPh sb="0" eb="3">
      <t>ナゴヤ</t>
    </rPh>
    <phoneticPr fontId="8"/>
  </si>
  <si>
    <t>2 DAYS</t>
    <phoneticPr fontId="8"/>
  </si>
  <si>
    <t>中部海運営業所
TEL：052-307-6910/FAX：052-307-6915</t>
    <rPh sb="0" eb="2">
      <t>チュウブ</t>
    </rPh>
    <rPh sb="2" eb="4">
      <t>カイウン</t>
    </rPh>
    <rPh sb="4" eb="7">
      <t>エイギョウショ</t>
    </rPh>
    <phoneticPr fontId="8"/>
  </si>
  <si>
    <t>2624W</t>
  </si>
  <si>
    <t>旧</t>
    <rPh sb="0" eb="1">
      <t>キュウ</t>
    </rPh>
    <phoneticPr fontId="3"/>
  </si>
  <si>
    <t>最終</t>
    <rPh sb="0" eb="2">
      <t>サイシュウ</t>
    </rPh>
    <phoneticPr fontId="3"/>
  </si>
  <si>
    <t>SITC</t>
  </si>
  <si>
    <t>SITC SHUNHE</t>
  </si>
  <si>
    <t>木</t>
  </si>
  <si>
    <t>SITC BUSAN</t>
  </si>
  <si>
    <t>TO BE ANNOUNCED</t>
  </si>
  <si>
    <t>2626W</t>
  </si>
  <si>
    <t>2628W</t>
  </si>
  <si>
    <t>2630W</t>
  </si>
  <si>
    <t>2632W</t>
  </si>
  <si>
    <t>2634W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</si>
</sst>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6" formatCode="&quot;¥&quot;#,##0;[Red]&quot;¥&quot;\-#,##0"/>
    <numFmt numFmtId="8" formatCode="&quot;¥&quot;#,##0.00;[Red]&quot;¥&quot;\-#,##0.00"/>
    <numFmt numFmtId="176" formatCode="yyyy/m/d;@"/>
    <numFmt numFmtId="177" formatCode="\ d\Ayys"/>
    <numFmt numFmtId="178" formatCode="General\ d\Ayys"/>
    <numFmt numFmtId="179" formatCode="m/d;@"/>
    <numFmt numFmtId="180" formatCode="\$#,##0\ ;\(\$#,##0\)"/>
    <numFmt numFmtId="181" formatCode="&quot;¥&quot;#,##0;[Red]&quot;¥&quot;&quot;¥&quot;\-#,##0"/>
    <numFmt numFmtId="182" formatCode="&quot;¥&quot;#,##0.00;[Red]&quot;¥&quot;&quot;¥&quot;&quot;¥&quot;&quot;¥&quot;&quot;¥&quot;&quot;¥&quot;\-#,##0.00"/>
    <numFmt numFmtId="183" formatCode="&quot;VND&quot;#,##0_);[Red]\(&quot;VND&quot;#,##0\)"/>
    <numFmt numFmtId="184" formatCode="mm\-dd"/>
  </numFmts>
  <fonts count="43">
    <font>
      <sz val="11"/>
      <color theme="1"/>
      <name val="ＭＳ Ｐゴシック"/>
      <family val="2"/>
      <charset val="128"/>
      <scheme val="minor"/>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0"/>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b/>
      <sz val="11"/>
      <color indexed="10"/>
      <name val="Meiryo UI"/>
      <family val="3"/>
      <charset val="128"/>
    </font>
    <font>
      <sz val="12"/>
      <name val="Meiryo UI"/>
      <family val="3"/>
      <charset val="128"/>
    </font>
    <font>
      <sz val="20"/>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18"/>
      <name val="Meiryo UI"/>
      <family val="3"/>
      <charset val="128"/>
    </font>
    <font>
      <b/>
      <sz val="24"/>
      <name val="Meiryo UI"/>
      <family val="3"/>
      <charset val="128"/>
    </font>
    <font>
      <sz val="24"/>
      <name val="Meiryo UI"/>
      <family val="3"/>
      <charset val="128"/>
    </font>
    <font>
      <sz val="14"/>
      <name val="Meiryo UI"/>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color indexed="8"/>
      <name val="ＭＳ Ｐゴシック"/>
      <family val="3"/>
      <charset val="128"/>
    </font>
    <font>
      <b/>
      <sz val="20"/>
      <color theme="1"/>
      <name val="Meiryo UI"/>
      <family val="3"/>
      <charset val="128"/>
    </font>
    <font>
      <sz val="11"/>
      <name val="Calibri"/>
      <family val="2"/>
    </font>
    <font>
      <sz val="11"/>
      <color theme="1"/>
      <name val="ＭＳ Ｐゴシック"/>
      <family val="3"/>
      <charset val="128"/>
      <scheme val="minor"/>
    </font>
    <font>
      <sz val="10"/>
      <color indexed="8"/>
      <name val="MS Sans Serif"/>
      <family val="2"/>
    </font>
    <font>
      <sz val="11"/>
      <color theme="1"/>
      <name val="Meiryo UI"/>
      <family val="3"/>
      <charset val="128"/>
    </font>
  </fonts>
  <fills count="5">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6" tint="0.79998168889431442"/>
        <bgColor indexed="64"/>
      </patternFill>
    </fill>
  </fills>
  <borders count="32">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hair">
        <color auto="1"/>
      </left>
      <right style="hair">
        <color auto="1"/>
      </right>
      <top/>
      <bottom style="hair">
        <color auto="1"/>
      </bottom>
      <diagonal/>
    </border>
    <border>
      <left style="hair">
        <color auto="1"/>
      </left>
      <right style="hair">
        <color auto="1"/>
      </right>
      <top/>
      <bottom/>
      <diagonal/>
    </border>
  </borders>
  <cellStyleXfs count="41">
    <xf numFmtId="0" fontId="0" fillId="0" borderId="0">
      <alignment vertical="center"/>
    </xf>
    <xf numFmtId="0" fontId="1" fillId="0" borderId="0"/>
    <xf numFmtId="0" fontId="1" fillId="0" borderId="0"/>
    <xf numFmtId="0" fontId="1" fillId="0" borderId="0">
      <alignment vertical="center"/>
    </xf>
    <xf numFmtId="3" fontId="26" fillId="0" borderId="0" applyFont="0" applyFill="0" applyBorder="0" applyAlignment="0" applyProtection="0"/>
    <xf numFmtId="180" fontId="26" fillId="0" borderId="0" applyFont="0" applyFill="0" applyBorder="0" applyAlignment="0" applyProtection="0"/>
    <xf numFmtId="0" fontId="26" fillId="0" borderId="0" applyFont="0" applyFill="0" applyBorder="0" applyAlignment="0" applyProtection="0"/>
    <xf numFmtId="2" fontId="26"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183" fontId="31" fillId="0" borderId="0"/>
    <xf numFmtId="0" fontId="26" fillId="0" borderId="6" applyNumberFormat="0" applyFont="0" applyFill="0" applyAlignment="0" applyProtection="0"/>
    <xf numFmtId="16" fontId="32" fillId="0" borderId="0"/>
    <xf numFmtId="40" fontId="33" fillId="0" borderId="0" applyFont="0" applyFill="0" applyBorder="0" applyAlignment="0" applyProtection="0"/>
    <xf numFmtId="38" fontId="33" fillId="0" borderId="0" applyFont="0" applyFill="0" applyBorder="0" applyAlignment="0" applyProtection="0"/>
    <xf numFmtId="0" fontId="37" fillId="0" borderId="0" applyNumberFormat="0" applyFont="0" applyBorder="0" applyProtection="0">
      <alignment vertical="center"/>
    </xf>
    <xf numFmtId="0" fontId="33" fillId="0" borderId="0" applyFont="0" applyFill="0" applyBorder="0" applyAlignment="0" applyProtection="0"/>
    <xf numFmtId="0" fontId="33" fillId="0" borderId="0" applyFont="0" applyFill="0" applyBorder="0" applyAlignment="0" applyProtection="0"/>
    <xf numFmtId="10" fontId="26" fillId="0" borderId="0" applyFont="0" applyFill="0" applyBorder="0" applyAlignment="0" applyProtection="0"/>
    <xf numFmtId="0" fontId="34" fillId="0" borderId="0"/>
    <xf numFmtId="181" fontId="26" fillId="0" borderId="0" applyFont="0" applyFill="0" applyBorder="0" applyAlignment="0" applyProtection="0"/>
    <xf numFmtId="182" fontId="26" fillId="0" borderId="0" applyFont="0" applyFill="0" applyBorder="0" applyAlignment="0" applyProtection="0"/>
    <xf numFmtId="8" fontId="35" fillId="0" borderId="0" applyFont="0" applyFill="0" applyBorder="0" applyAlignment="0" applyProtection="0"/>
    <xf numFmtId="6" fontId="35" fillId="0" borderId="0" applyFont="0" applyFill="0" applyBorder="0" applyAlignment="0" applyProtection="0"/>
    <xf numFmtId="0" fontId="36" fillId="0" borderId="0"/>
    <xf numFmtId="0" fontId="39" fillId="0" borderId="0"/>
    <xf numFmtId="0" fontId="39"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7" fillId="0" borderId="0" applyNumberFormat="0" applyFill="0" applyBorder="0" applyProtection="0">
      <alignment vertical="center"/>
    </xf>
    <xf numFmtId="0" fontId="40" fillId="0" borderId="0"/>
    <xf numFmtId="0" fontId="40" fillId="0" borderId="0"/>
    <xf numFmtId="0" fontId="40" fillId="0" borderId="0">
      <alignment vertical="center"/>
    </xf>
    <xf numFmtId="184" fontId="39" fillId="0" borderId="0"/>
    <xf numFmtId="0" fontId="39" fillId="0" borderId="0"/>
    <xf numFmtId="0" fontId="41" fillId="0" borderId="0"/>
    <xf numFmtId="0" fontId="39" fillId="0" borderId="0"/>
  </cellStyleXfs>
  <cellXfs count="146">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0" fontId="6" fillId="0" borderId="0" xfId="1" applyFont="1" applyFill="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Border="1" applyAlignment="1">
      <alignment horizontal="left" shrinkToFit="1"/>
    </xf>
    <xf numFmtId="0" fontId="11" fillId="0" borderId="0" xfId="1" applyFont="1" applyBorder="1" applyAlignment="1"/>
    <xf numFmtId="0" fontId="12" fillId="0" borderId="0" xfId="1" applyFont="1" applyFill="1" applyAlignment="1">
      <alignment horizontal="center" vertical="center"/>
    </xf>
    <xf numFmtId="0" fontId="13" fillId="0" borderId="0" xfId="1" applyFont="1" applyAlignment="1">
      <alignment horizontal="right" vertical="center"/>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2" fillId="0" borderId="0" xfId="1" applyFont="1" applyFill="1" applyAlignment="1">
      <alignment vertical="center"/>
    </xf>
    <xf numFmtId="0" fontId="6" fillId="0" borderId="0" xfId="2" applyFont="1" applyBorder="1" applyAlignment="1">
      <alignment horizontal="center" vertical="center"/>
    </xf>
    <xf numFmtId="0" fontId="6" fillId="0" borderId="0" xfId="1" applyFont="1" applyAlignment="1">
      <alignment vertical="center"/>
    </xf>
    <xf numFmtId="0" fontId="6" fillId="0" borderId="0" xfId="1" applyFont="1"/>
    <xf numFmtId="0" fontId="25" fillId="0" borderId="0" xfId="1" applyFont="1" applyFill="1" applyBorder="1" applyAlignment="1">
      <alignment vertical="center"/>
    </xf>
    <xf numFmtId="49" fontId="20" fillId="0" borderId="0" xfId="1" applyNumberFormat="1" applyFont="1" applyFill="1" applyBorder="1" applyAlignment="1" applyProtection="1">
      <alignment horizontal="center" vertical="center"/>
      <protection locked="0"/>
    </xf>
    <xf numFmtId="179" fontId="20" fillId="0" borderId="0" xfId="1" applyNumberFormat="1" applyFont="1" applyFill="1" applyBorder="1" applyAlignment="1" applyProtection="1">
      <alignment horizontal="center" vertical="center"/>
      <protection locked="0"/>
    </xf>
    <xf numFmtId="49" fontId="20" fillId="0" borderId="0" xfId="1" quotePrefix="1" applyNumberFormat="1" applyFont="1" applyFill="1" applyBorder="1" applyAlignment="1" applyProtection="1">
      <alignment horizontal="center" vertical="center" wrapText="1"/>
      <protection locked="0"/>
    </xf>
    <xf numFmtId="179" fontId="20" fillId="0" borderId="0" xfId="1" quotePrefix="1" applyNumberFormat="1" applyFont="1" applyFill="1" applyBorder="1" applyAlignment="1" applyProtection="1">
      <alignment horizontal="center" vertical="center" wrapText="1"/>
      <protection locked="0"/>
    </xf>
    <xf numFmtId="0" fontId="21" fillId="0" borderId="0" xfId="1" applyFont="1" applyFill="1" applyBorder="1" applyAlignment="1" applyProtection="1">
      <alignment horizontal="left"/>
      <protection locked="0"/>
    </xf>
    <xf numFmtId="0" fontId="13" fillId="0" borderId="0" xfId="1" applyFont="1" applyAlignment="1">
      <alignment horizontal="left" vertical="center"/>
    </xf>
    <xf numFmtId="49" fontId="20" fillId="0" borderId="0" xfId="1" applyNumberFormat="1" applyFont="1" applyFill="1" applyBorder="1" applyAlignment="1" applyProtection="1">
      <alignment horizontal="left" vertical="center" indent="1"/>
      <protection locked="0"/>
    </xf>
    <xf numFmtId="179"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0" fontId="18" fillId="0" borderId="5" xfId="1" applyFont="1" applyBorder="1" applyAlignment="1">
      <alignment horizontal="center" vertical="center"/>
    </xf>
    <xf numFmtId="0" fontId="18" fillId="0" borderId="2" xfId="1" applyFont="1" applyBorder="1" applyAlignment="1">
      <alignment horizontal="center" vertical="center"/>
    </xf>
    <xf numFmtId="0" fontId="22" fillId="0" borderId="0" xfId="1" applyFont="1" applyBorder="1" applyAlignment="1">
      <alignment vertical="center"/>
    </xf>
    <xf numFmtId="0" fontId="25" fillId="0" borderId="0" xfId="1" applyFont="1" applyBorder="1" applyAlignment="1"/>
    <xf numFmtId="0" fontId="12" fillId="0" borderId="0" xfId="1" applyFont="1" applyFill="1" applyBorder="1" applyAlignment="1">
      <alignment horizontal="center" vertical="center"/>
    </xf>
    <xf numFmtId="0" fontId="13" fillId="0" borderId="0" xfId="1" applyFont="1" applyBorder="1" applyAlignment="1">
      <alignment horizontal="right" vertical="center"/>
    </xf>
    <xf numFmtId="0" fontId="24" fillId="0" borderId="0" xfId="1" applyFont="1" applyFill="1" applyBorder="1" applyAlignment="1">
      <alignment horizontal="left" vertical="center" indent="1"/>
    </xf>
    <xf numFmtId="49" fontId="20" fillId="0" borderId="0" xfId="1" quotePrefix="1" applyNumberFormat="1" applyFont="1" applyFill="1" applyBorder="1" applyAlignment="1" applyProtection="1">
      <alignment horizontal="center" vertical="center"/>
      <protection locked="0"/>
    </xf>
    <xf numFmtId="177" fontId="12" fillId="3" borderId="15" xfId="1" applyNumberFormat="1" applyFont="1" applyFill="1" applyBorder="1" applyAlignment="1">
      <alignment horizontal="center" vertical="center"/>
    </xf>
    <xf numFmtId="0" fontId="24" fillId="0" borderId="9" xfId="1" applyFont="1" applyFill="1" applyBorder="1" applyAlignment="1">
      <alignment horizontal="left" vertical="center" indent="1"/>
    </xf>
    <xf numFmtId="49" fontId="20" fillId="0" borderId="8" xfId="1" quotePrefix="1" applyNumberFormat="1" applyFont="1" applyFill="1" applyBorder="1" applyAlignment="1" applyProtection="1">
      <alignment horizontal="center" vertical="center"/>
      <protection locked="0"/>
    </xf>
    <xf numFmtId="49" fontId="20" fillId="0" borderId="8" xfId="1" quotePrefix="1" applyNumberFormat="1" applyFont="1" applyFill="1" applyBorder="1" applyAlignment="1" applyProtection="1">
      <alignment horizontal="center" vertical="center" wrapText="1"/>
      <protection locked="0"/>
    </xf>
    <xf numFmtId="49" fontId="20" fillId="0" borderId="10" xfId="1" quotePrefix="1" applyNumberFormat="1" applyFont="1" applyFill="1" applyBorder="1" applyAlignment="1" applyProtection="1">
      <alignment horizontal="center" vertical="center" wrapText="1"/>
      <protection locked="0"/>
    </xf>
    <xf numFmtId="0" fontId="24" fillId="0" borderId="20" xfId="1" applyFont="1" applyFill="1" applyBorder="1" applyAlignment="1">
      <alignment horizontal="left" vertical="center" indent="1"/>
    </xf>
    <xf numFmtId="49" fontId="20" fillId="0" borderId="21" xfId="1" quotePrefix="1" applyNumberFormat="1" applyFont="1" applyFill="1" applyBorder="1" applyAlignment="1" applyProtection="1">
      <alignment horizontal="center" vertical="center"/>
      <protection locked="0"/>
    </xf>
    <xf numFmtId="49" fontId="20" fillId="0" borderId="21" xfId="1" quotePrefix="1" applyNumberFormat="1" applyFont="1" applyFill="1" applyBorder="1" applyAlignment="1" applyProtection="1">
      <alignment horizontal="center" vertical="center" wrapText="1"/>
      <protection locked="0"/>
    </xf>
    <xf numFmtId="49" fontId="20" fillId="0" borderId="22" xfId="1" quotePrefix="1" applyNumberFormat="1" applyFont="1" applyFill="1" applyBorder="1" applyAlignment="1" applyProtection="1">
      <alignment horizontal="center" vertical="center" wrapText="1"/>
      <protection locked="0"/>
    </xf>
    <xf numFmtId="0" fontId="18" fillId="0" borderId="24" xfId="1" applyFont="1" applyBorder="1" applyAlignment="1">
      <alignment horizontal="center" vertical="center"/>
    </xf>
    <xf numFmtId="0" fontId="18" fillId="0" borderId="23"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12" fillId="0" borderId="0" xfId="1" applyFont="1" applyFill="1" applyBorder="1" applyAlignment="1">
      <alignment vertical="center"/>
    </xf>
    <xf numFmtId="49" fontId="20" fillId="0" borderId="13" xfId="1" quotePrefix="1" applyNumberFormat="1" applyFont="1" applyFill="1" applyBorder="1" applyAlignment="1" applyProtection="1">
      <alignment horizontal="center" vertical="center" wrapText="1"/>
      <protection locked="0"/>
    </xf>
    <xf numFmtId="0" fontId="12" fillId="0" borderId="0" xfId="1" applyFont="1" applyFill="1" applyAlignment="1">
      <alignment vertical="center"/>
    </xf>
    <xf numFmtId="179" fontId="20" fillId="0" borderId="8" xfId="1" applyNumberFormat="1" applyFont="1" applyFill="1" applyBorder="1" applyAlignment="1" applyProtection="1">
      <alignment horizontal="center" vertical="center"/>
      <protection locked="0"/>
    </xf>
    <xf numFmtId="49" fontId="20" fillId="0" borderId="8" xfId="1" applyNumberFormat="1" applyFont="1" applyFill="1" applyBorder="1" applyAlignment="1" applyProtection="1">
      <alignment horizontal="center" vertical="center"/>
      <protection locked="0"/>
    </xf>
    <xf numFmtId="179" fontId="20" fillId="0" borderId="8" xfId="1" quotePrefix="1" applyNumberFormat="1" applyFont="1" applyFill="1" applyBorder="1" applyAlignment="1" applyProtection="1">
      <alignment horizontal="center" vertical="center" wrapText="1"/>
      <protection locked="0"/>
    </xf>
    <xf numFmtId="179" fontId="20" fillId="0" borderId="21" xfId="1" applyNumberFormat="1" applyFont="1" applyFill="1" applyBorder="1" applyAlignment="1" applyProtection="1">
      <alignment horizontal="center" vertical="center"/>
      <protection locked="0"/>
    </xf>
    <xf numFmtId="49" fontId="20" fillId="0" borderId="21" xfId="1" applyNumberFormat="1" applyFont="1" applyFill="1" applyBorder="1" applyAlignment="1" applyProtection="1">
      <alignment horizontal="center" vertical="center"/>
      <protection locked="0"/>
    </xf>
    <xf numFmtId="179" fontId="20" fillId="0" borderId="21" xfId="1" quotePrefix="1" applyNumberFormat="1" applyFont="1" applyFill="1" applyBorder="1" applyAlignment="1" applyProtection="1">
      <alignment horizontal="center" vertical="center" wrapText="1"/>
      <protection locked="0"/>
    </xf>
    <xf numFmtId="0" fontId="12" fillId="0" borderId="0" xfId="1" applyFont="1" applyAlignment="1">
      <alignment vertical="center"/>
    </xf>
    <xf numFmtId="0" fontId="24" fillId="0" borderId="0" xfId="1" applyFont="1" applyAlignment="1">
      <alignment vertical="center"/>
    </xf>
    <xf numFmtId="0" fontId="42" fillId="0" borderId="30" xfId="40" applyFont="1" applyBorder="1" applyAlignment="1">
      <alignment horizontal="left" vertical="center"/>
    </xf>
    <xf numFmtId="0" fontId="42" fillId="0" borderId="8" xfId="40" applyFont="1" applyBorder="1" applyAlignment="1">
      <alignment horizontal="left" vertical="center"/>
    </xf>
    <xf numFmtId="0" fontId="42" fillId="4" borderId="8" xfId="40" applyFont="1" applyFill="1" applyBorder="1" applyAlignment="1">
      <alignment horizontal="left" vertical="center"/>
    </xf>
    <xf numFmtId="0" fontId="6" fillId="4" borderId="8" xfId="28" applyFont="1" applyFill="1" applyBorder="1" applyAlignment="1">
      <alignment horizontal="center" vertical="center"/>
    </xf>
    <xf numFmtId="0" fontId="6" fillId="0" borderId="8" xfId="28" applyFont="1" applyBorder="1" applyAlignment="1">
      <alignment horizontal="center" vertical="center"/>
    </xf>
    <xf numFmtId="179" fontId="20" fillId="0" borderId="12" xfId="1" quotePrefix="1" applyNumberFormat="1" applyFont="1" applyFill="1" applyBorder="1" applyAlignment="1" applyProtection="1">
      <alignment horizontal="center" vertical="center" wrapText="1"/>
      <protection locked="0"/>
    </xf>
    <xf numFmtId="179" fontId="20" fillId="0" borderId="12" xfId="1" applyNumberFormat="1" applyFont="1" applyFill="1" applyBorder="1" applyAlignment="1" applyProtection="1">
      <alignment horizontal="center" vertical="center"/>
      <protection locked="0"/>
    </xf>
    <xf numFmtId="49" fontId="20" fillId="0" borderId="12" xfId="1" applyNumberFormat="1" applyFont="1" applyFill="1" applyBorder="1" applyAlignment="1" applyProtection="1">
      <alignment horizontal="center" vertical="center"/>
      <protection locked="0"/>
    </xf>
    <xf numFmtId="49" fontId="20" fillId="0" borderId="12" xfId="1" quotePrefix="1" applyNumberFormat="1" applyFont="1" applyFill="1" applyBorder="1" applyAlignment="1" applyProtection="1">
      <alignment horizontal="center" vertical="center" wrapText="1"/>
      <protection locked="0"/>
    </xf>
    <xf numFmtId="0" fontId="24" fillId="0" borderId="11" xfId="1" applyFont="1" applyFill="1" applyBorder="1" applyAlignment="1">
      <alignment horizontal="left" vertical="center" indent="1"/>
    </xf>
    <xf numFmtId="49" fontId="20" fillId="0" borderId="12" xfId="1" quotePrefix="1" applyNumberFormat="1" applyFont="1" applyFill="1" applyBorder="1" applyAlignment="1" applyProtection="1">
      <alignment horizontal="center" vertical="center"/>
      <protection locked="0"/>
    </xf>
    <xf numFmtId="184" fontId="6" fillId="4" borderId="15" xfId="37" applyFont="1" applyFill="1" applyBorder="1" applyAlignment="1">
      <alignment horizontal="left" vertical="center"/>
    </xf>
    <xf numFmtId="0" fontId="42" fillId="0" borderId="31" xfId="40" applyFont="1" applyBorder="1" applyAlignment="1">
      <alignment horizontal="left" vertical="center"/>
    </xf>
    <xf numFmtId="184" fontId="6" fillId="0" borderId="30" xfId="37" applyFont="1" applyBorder="1" applyAlignment="1">
      <alignment horizontal="left" vertical="center"/>
    </xf>
    <xf numFmtId="184" fontId="6" fillId="0" borderId="8" xfId="37" applyFont="1" applyBorder="1" applyAlignment="1">
      <alignment horizontal="left" vertical="center"/>
    </xf>
    <xf numFmtId="184" fontId="6" fillId="4" borderId="8" xfId="37" applyFont="1" applyFill="1" applyBorder="1" applyAlignment="1">
      <alignment horizontal="left" vertical="center"/>
    </xf>
    <xf numFmtId="0" fontId="7" fillId="2" borderId="0" xfId="1" applyFont="1" applyFill="1" applyAlignment="1">
      <alignment horizontal="center" vertical="center" wrapText="1"/>
    </xf>
    <xf numFmtId="176" fontId="13" fillId="0" borderId="0" xfId="1" applyNumberFormat="1" applyFont="1" applyFill="1" applyBorder="1" applyAlignment="1">
      <alignment horizontal="center" vertical="center"/>
    </xf>
    <xf numFmtId="178" fontId="13" fillId="3" borderId="15" xfId="1" applyNumberFormat="1" applyFont="1" applyFill="1" applyBorder="1" applyAlignment="1">
      <alignment horizontal="center" vertical="center"/>
    </xf>
    <xf numFmtId="178" fontId="13" fillId="3" borderId="16" xfId="1" applyNumberFormat="1" applyFont="1" applyFill="1" applyBorder="1" applyAlignment="1">
      <alignment horizontal="center" vertical="center"/>
    </xf>
    <xf numFmtId="0" fontId="15" fillId="3" borderId="11" xfId="1" applyNumberFormat="1" applyFont="1" applyFill="1" applyBorder="1" applyAlignment="1">
      <alignment horizontal="center" vertical="center" wrapText="1"/>
    </xf>
    <xf numFmtId="0" fontId="15" fillId="3" borderId="9"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12" xfId="1" applyNumberFormat="1" applyFont="1" applyFill="1" applyBorder="1" applyAlignment="1">
      <alignment horizontal="center" vertical="center"/>
    </xf>
    <xf numFmtId="0" fontId="15" fillId="3" borderId="8" xfId="1" applyNumberFormat="1" applyFont="1" applyFill="1" applyBorder="1" applyAlignment="1">
      <alignment horizontal="center" vertical="center"/>
    </xf>
    <xf numFmtId="0" fontId="15" fillId="3" borderId="15" xfId="1" applyNumberFormat="1" applyFont="1" applyFill="1" applyBorder="1" applyAlignment="1">
      <alignment horizontal="center" vertical="center"/>
    </xf>
    <xf numFmtId="0" fontId="23" fillId="0" borderId="27"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7" xfId="1" applyFont="1" applyBorder="1" applyAlignment="1">
      <alignment horizontal="center" vertical="center" wrapText="1"/>
    </xf>
    <xf numFmtId="0" fontId="21" fillId="0" borderId="28"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18"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4" xfId="1" applyFont="1" applyBorder="1" applyAlignment="1">
      <alignment horizontal="center" vertical="center" wrapText="1"/>
    </xf>
    <xf numFmtId="0" fontId="38" fillId="0" borderId="3" xfId="1" applyFont="1" applyBorder="1" applyAlignment="1">
      <alignment horizontal="center" vertical="center" wrapText="1"/>
    </xf>
    <xf numFmtId="0" fontId="38" fillId="0" borderId="1" xfId="1" applyFont="1" applyBorder="1" applyAlignment="1">
      <alignment horizontal="center" vertical="center" wrapText="1"/>
    </xf>
    <xf numFmtId="0" fontId="38" fillId="0" borderId="4" xfId="1" applyFont="1" applyBorder="1" applyAlignment="1">
      <alignment horizontal="center" vertical="center" wrapText="1"/>
    </xf>
    <xf numFmtId="0" fontId="38" fillId="0" borderId="28" xfId="1" applyFont="1" applyBorder="1" applyAlignment="1">
      <alignment horizontal="center" vertical="center"/>
    </xf>
    <xf numFmtId="0" fontId="38" fillId="0" borderId="6" xfId="1" applyFont="1" applyBorder="1" applyAlignment="1">
      <alignment horizontal="center" vertical="center"/>
    </xf>
    <xf numFmtId="0" fontId="38" fillId="0" borderId="18" xfId="1" applyFont="1" applyBorder="1" applyAlignment="1">
      <alignment horizontal="center" vertical="center"/>
    </xf>
    <xf numFmtId="0" fontId="38" fillId="0" borderId="0" xfId="1" applyFont="1" applyBorder="1" applyAlignment="1">
      <alignment horizontal="center" vertical="center"/>
    </xf>
    <xf numFmtId="177" fontId="12" fillId="3" borderId="15" xfId="1" applyNumberFormat="1" applyFont="1" applyFill="1" applyBorder="1" applyAlignment="1">
      <alignment horizontal="center" vertical="center"/>
    </xf>
    <xf numFmtId="0" fontId="38" fillId="0" borderId="6" xfId="1" applyFont="1" applyBorder="1" applyAlignment="1">
      <alignment horizontal="center" vertical="center" wrapText="1"/>
    </xf>
    <xf numFmtId="0" fontId="38" fillId="0" borderId="29" xfId="1" applyFont="1" applyBorder="1" applyAlignment="1">
      <alignment horizontal="center" vertical="center" wrapText="1"/>
    </xf>
    <xf numFmtId="0" fontId="38" fillId="0" borderId="0" xfId="1" applyFont="1" applyBorder="1" applyAlignment="1">
      <alignment horizontal="center" vertical="center" wrapText="1"/>
    </xf>
    <xf numFmtId="0" fontId="38" fillId="0" borderId="19" xfId="1" applyFont="1" applyBorder="1" applyAlignment="1">
      <alignment horizontal="center" vertical="center" wrapText="1"/>
    </xf>
    <xf numFmtId="0" fontId="15" fillId="3" borderId="12" xfId="1" applyFont="1" applyFill="1" applyBorder="1" applyAlignment="1">
      <alignment horizontal="center" vertical="center"/>
    </xf>
    <xf numFmtId="0" fontId="15" fillId="3" borderId="13" xfId="1" applyFont="1" applyFill="1" applyBorder="1" applyAlignment="1">
      <alignment horizontal="center" vertical="center"/>
    </xf>
    <xf numFmtId="0" fontId="18" fillId="3" borderId="8" xfId="1" applyNumberFormat="1" applyFont="1" applyFill="1" applyBorder="1" applyAlignment="1">
      <alignment horizontal="center" vertical="center"/>
    </xf>
    <xf numFmtId="0" fontId="19" fillId="3" borderId="8" xfId="1" applyFont="1" applyFill="1" applyBorder="1" applyAlignment="1">
      <alignment horizontal="center" vertical="center"/>
    </xf>
    <xf numFmtId="0" fontId="19" fillId="3" borderId="10" xfId="1" applyFont="1" applyFill="1" applyBorder="1" applyAlignment="1">
      <alignment horizontal="center" vertical="center"/>
    </xf>
    <xf numFmtId="184" fontId="6" fillId="0" borderId="30" xfId="37" applyFont="1" applyBorder="1" applyAlignment="1">
      <alignment horizontal="left" vertical="center"/>
    </xf>
    <xf numFmtId="184" fontId="6" fillId="0" borderId="30" xfId="37" applyFont="1" applyBorder="1" applyAlignment="1">
      <alignment horizontal="center" vertical="center"/>
    </xf>
    <xf numFmtId="179" fontId="6" fillId="0" borderId="30" xfId="37" applyNumberFormat="1" applyFont="1" applyBorder="1" applyAlignment="1">
      <alignment horizontal="center" vertical="center"/>
    </xf>
    <xf numFmtId="0" fontId="6" fillId="0" borderId="30" xfId="28" applyFont="1" applyBorder="1" applyAlignment="1">
      <alignment horizontal="center" vertical="center"/>
    </xf>
    <xf numFmtId="184" fontId="6" fillId="0" borderId="8" xfId="37" applyFont="1" applyBorder="1" applyAlignment="1">
      <alignment horizontal="center" vertical="center"/>
    </xf>
    <xf numFmtId="179" fontId="6" fillId="0" borderId="8" xfId="37" applyNumberFormat="1" applyFont="1" applyBorder="1" applyAlignment="1">
      <alignment horizontal="center" vertical="center"/>
    </xf>
    <xf numFmtId="184" fontId="6" fillId="0" borderId="8" xfId="37" applyFont="1" applyBorder="1" applyAlignment="1">
      <alignment horizontal="left" vertical="center"/>
    </xf>
    <xf numFmtId="179" fontId="6" fillId="0" borderId="30" xfId="28" applyNumberFormat="1" applyFont="1" applyBorder="1" applyAlignment="1">
      <alignment horizontal="center" vertical="center"/>
    </xf>
    <xf numFmtId="179" fontId="6" fillId="0" borderId="8" xfId="28" applyNumberFormat="1" applyFont="1" applyBorder="1" applyAlignment="1">
      <alignment horizontal="center" vertical="center"/>
    </xf>
    <xf numFmtId="179" fontId="6" fillId="4" borderId="8" xfId="28" applyNumberFormat="1" applyFont="1" applyFill="1" applyBorder="1" applyAlignment="1">
      <alignment horizontal="center" vertical="center"/>
    </xf>
    <xf numFmtId="184" fontId="6" fillId="4" borderId="8" xfId="37" applyFont="1" applyFill="1" applyBorder="1" applyAlignment="1">
      <alignment horizontal="left" vertical="center"/>
    </xf>
    <xf numFmtId="184" fontId="6" fillId="4" borderId="8" xfId="37" applyFont="1" applyFill="1" applyBorder="1" applyAlignment="1">
      <alignment horizontal="center" vertical="center"/>
    </xf>
    <xf numFmtId="179" fontId="6" fillId="4" borderId="8" xfId="37" applyNumberFormat="1" applyFont="1" applyFill="1" applyBorder="1" applyAlignment="1">
      <alignment horizontal="center" vertical="center"/>
    </xf>
    <xf numFmtId="0" fontId="6" fillId="4" borderId="30" xfId="28" applyFont="1" applyFill="1" applyBorder="1" applyAlignment="1">
      <alignment horizontal="center" vertical="center"/>
    </xf>
    <xf numFmtId="184" fontId="6" fillId="0" borderId="30" xfId="37" applyFont="1" applyBorder="1" applyAlignment="1">
      <alignment horizontal="left" vertical="center"/>
    </xf>
    <xf numFmtId="184" fontId="6" fillId="0" borderId="30" xfId="37" applyFont="1" applyBorder="1" applyAlignment="1">
      <alignment horizontal="center" vertical="center"/>
    </xf>
    <xf numFmtId="179" fontId="6" fillId="0" borderId="30" xfId="37" applyNumberFormat="1" applyFont="1" applyBorder="1" applyAlignment="1">
      <alignment horizontal="center" vertical="center"/>
    </xf>
    <xf numFmtId="0" fontId="6" fillId="0" borderId="30" xfId="28" applyFont="1" applyBorder="1" applyAlignment="1">
      <alignment horizontal="center" vertical="center"/>
    </xf>
    <xf numFmtId="184" fontId="6" fillId="0" borderId="8" xfId="37" applyFont="1" applyBorder="1" applyAlignment="1">
      <alignment horizontal="center" vertical="center"/>
    </xf>
    <xf numFmtId="179" fontId="6" fillId="0" borderId="8" xfId="37" applyNumberFormat="1" applyFont="1" applyBorder="1" applyAlignment="1">
      <alignment horizontal="center" vertical="center"/>
    </xf>
    <xf numFmtId="184" fontId="6" fillId="0" borderId="8" xfId="37" applyFont="1" applyBorder="1" applyAlignment="1">
      <alignment horizontal="left" vertical="center"/>
    </xf>
    <xf numFmtId="179" fontId="6" fillId="0" borderId="30" xfId="28" applyNumberFormat="1" applyFont="1" applyBorder="1" applyAlignment="1">
      <alignment horizontal="center" vertical="center"/>
    </xf>
    <xf numFmtId="179" fontId="6" fillId="0" borderId="8" xfId="28" applyNumberFormat="1" applyFont="1" applyBorder="1" applyAlignment="1">
      <alignment horizontal="center" vertical="center"/>
    </xf>
    <xf numFmtId="179" fontId="6" fillId="4" borderId="8" xfId="28" applyNumberFormat="1" applyFont="1" applyFill="1" applyBorder="1" applyAlignment="1">
      <alignment horizontal="center" vertical="center"/>
    </xf>
    <xf numFmtId="184" fontId="6" fillId="4" borderId="8" xfId="37" applyFont="1" applyFill="1" applyBorder="1" applyAlignment="1">
      <alignment horizontal="left" vertical="center"/>
    </xf>
    <xf numFmtId="184" fontId="6" fillId="4" borderId="8" xfId="37" applyFont="1" applyFill="1" applyBorder="1" applyAlignment="1">
      <alignment horizontal="center" vertical="center"/>
    </xf>
    <xf numFmtId="179" fontId="6" fillId="4" borderId="8" xfId="37" applyNumberFormat="1" applyFont="1" applyFill="1" applyBorder="1" applyAlignment="1">
      <alignment horizontal="center" vertical="center"/>
    </xf>
    <xf numFmtId="0" fontId="6" fillId="4" borderId="30" xfId="28" applyFont="1" applyFill="1" applyBorder="1" applyAlignment="1">
      <alignment horizontal="center" vertical="center"/>
    </xf>
  </cellXfs>
  <cellStyles count="41">
    <cellStyle name="Comma0" xfId="4" xr:uid="{00000000-0005-0000-0000-000000000000}"/>
    <cellStyle name="Currency0" xfId="5" xr:uid="{00000000-0005-0000-0000-000001000000}"/>
    <cellStyle name="Date" xfId="6" xr:uid="{00000000-0005-0000-0000-000002000000}"/>
    <cellStyle name="date_style" xfId="37" xr:uid="{0A6B100C-66E0-4BC7-8B59-8AE82E52F364}"/>
    <cellStyle name="Fixed" xfId="7" xr:uid="{00000000-0005-0000-0000-000003000000}"/>
    <cellStyle name="Followed Hyperlink" xfId="8" xr:uid="{00000000-0005-0000-0000-000004000000}"/>
    <cellStyle name="Heading 1" xfId="9" xr:uid="{00000000-0005-0000-0000-000005000000}"/>
    <cellStyle name="Heading 2" xfId="10" xr:uid="{00000000-0005-0000-0000-000006000000}"/>
    <cellStyle name="Hyperlink" xfId="11" xr:uid="{00000000-0005-0000-0000-000007000000}"/>
    <cellStyle name="Normal - Style1" xfId="12" xr:uid="{00000000-0005-0000-0000-000008000000}"/>
    <cellStyle name="Normal_1" xfId="31" xr:uid="{00000000-0005-0000-0000-000009000000}"/>
    <cellStyle name="Total" xfId="13" xr:uid="{00000000-0005-0000-0000-00000A000000}"/>
    <cellStyle name="一般_MONTHLY SCHEDULE" xfId="14" xr:uid="{00000000-0005-0000-0000-00000B000000}"/>
    <cellStyle name="똿뗦먛귟 [0.00]_PRODUCT DETAIL Q1" xfId="15" xr:uid="{00000000-0005-0000-0000-00000C000000}"/>
    <cellStyle name="똿뗦먛귟_PRODUCT DETAIL Q1" xfId="16" xr:uid="{00000000-0005-0000-0000-00000D000000}"/>
    <cellStyle name="標準" xfId="0" builtinId="0"/>
    <cellStyle name="標準 10 2 2 3 2 2" xfId="36" xr:uid="{00000000-0005-0000-0000-00000F000000}"/>
    <cellStyle name="標準 10 2 3" xfId="30" xr:uid="{00000000-0005-0000-0000-000010000000}"/>
    <cellStyle name="標準 10 2 3 2 2 2" xfId="29" xr:uid="{00000000-0005-0000-0000-000011000000}"/>
    <cellStyle name="標準 18 2" xfId="34" xr:uid="{00000000-0005-0000-0000-000012000000}"/>
    <cellStyle name="標準 2" xfId="1" xr:uid="{00000000-0005-0000-0000-000013000000}"/>
    <cellStyle name="標準 2 2" xfId="28" xr:uid="{00000000-0005-0000-0000-000014000000}"/>
    <cellStyle name="標準 2 3" xfId="39" xr:uid="{83014E00-1FEA-4679-BEB7-AF8E8130E00D}"/>
    <cellStyle name="標準 29" xfId="40" xr:uid="{1EBAD372-4A34-4C39-89A4-7DE57DB792E0}"/>
    <cellStyle name="標準 3" xfId="17" xr:uid="{00000000-0005-0000-0000-000015000000}"/>
    <cellStyle name="標準 3 13 2" xfId="32" xr:uid="{00000000-0005-0000-0000-000016000000}"/>
    <cellStyle name="標準 3 2" xfId="38" xr:uid="{AA439B04-F750-4B64-A6EE-DFDF6FBD1793}"/>
    <cellStyle name="標準 3 2 9" xfId="33" xr:uid="{00000000-0005-0000-0000-000017000000}"/>
    <cellStyle name="標準 34 2" xfId="35" xr:uid="{00000000-0005-0000-0000-000018000000}"/>
    <cellStyle name="標準 4" xfId="3" xr:uid="{00000000-0005-0000-0000-000019000000}"/>
    <cellStyle name="標準 5" xfId="27" xr:uid="{00000000-0005-0000-0000-00001A000000}"/>
    <cellStyle name="標準_Sheet1" xfId="2" xr:uid="{00000000-0005-0000-0000-00001B000000}"/>
    <cellStyle name="믅됞 [0.00]_PRODUCT DETAIL Q1" xfId="18" xr:uid="{00000000-0005-0000-0000-00001C000000}"/>
    <cellStyle name="믅됞_PRODUCT DETAIL Q1" xfId="19" xr:uid="{00000000-0005-0000-0000-00001D000000}"/>
    <cellStyle name="백분율_HOBONG" xfId="20" xr:uid="{00000000-0005-0000-0000-00001E000000}"/>
    <cellStyle name="뷭?_BOOKSHIP" xfId="21" xr:uid="{00000000-0005-0000-0000-00001F000000}"/>
    <cellStyle name="콤마 [0]_1202" xfId="22" xr:uid="{00000000-0005-0000-0000-000020000000}"/>
    <cellStyle name="콤마_1202" xfId="23" xr:uid="{00000000-0005-0000-0000-000021000000}"/>
    <cellStyle name="통화 [0]_1202" xfId="24" xr:uid="{00000000-0005-0000-0000-000022000000}"/>
    <cellStyle name="통화_1202" xfId="25" xr:uid="{00000000-0005-0000-0000-000023000000}"/>
    <cellStyle name="표준_(정보부문)월별인원계획" xfId="26" xr:uid="{00000000-0005-0000-0000-000024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15</xdr:col>
      <xdr:colOff>0</xdr:colOff>
      <xdr:row>11</xdr:row>
      <xdr:rowOff>23813</xdr:rowOff>
    </xdr:from>
    <xdr:to>
      <xdr:col>17</xdr:col>
      <xdr:colOff>6000750</xdr:colOff>
      <xdr:row>28</xdr:row>
      <xdr:rowOff>333376</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2336125" y="6453188"/>
          <a:ext cx="8310563" cy="9882188"/>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1593989</xdr:colOff>
      <xdr:row>1</xdr:row>
      <xdr:rowOff>238125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261937"/>
          <a:ext cx="1593989" cy="1143000"/>
        </a:xfrm>
        <a:prstGeom prst="rect">
          <a:avLst/>
        </a:prstGeom>
      </xdr:spPr>
    </xdr:pic>
    <xdr:clientData/>
  </xdr:twoCellAnchor>
  <xdr:twoCellAnchor editAs="absolute">
    <xdr:from>
      <xdr:col>17</xdr:col>
      <xdr:colOff>619124</xdr:colOff>
      <xdr:row>0</xdr:row>
      <xdr:rowOff>898496</xdr:rowOff>
    </xdr:from>
    <xdr:to>
      <xdr:col>17</xdr:col>
      <xdr:colOff>6096000</xdr:colOff>
      <xdr:row>9</xdr:row>
      <xdr:rowOff>356779</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25265062" y="898496"/>
          <a:ext cx="5476876" cy="4744658"/>
        </a:xfrm>
        <a:prstGeom prst="rect">
          <a:avLst/>
        </a:prstGeom>
      </xdr:spPr>
    </xdr:pic>
    <xdr:clientData/>
  </xdr:twoCellAnchor>
  <xdr:twoCellAnchor>
    <xdr:from>
      <xdr:col>0</xdr:col>
      <xdr:colOff>0</xdr:colOff>
      <xdr:row>2</xdr:row>
      <xdr:rowOff>83789</xdr:rowOff>
    </xdr:from>
    <xdr:to>
      <xdr:col>2</xdr:col>
      <xdr:colOff>333374</xdr:colOff>
      <xdr:row>2</xdr:row>
      <xdr:rowOff>881063</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0" y="1283939"/>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Dalian,</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10</xdr:col>
      <xdr:colOff>584489</xdr:colOff>
      <xdr:row>2</xdr:row>
      <xdr:rowOff>4328</xdr:rowOff>
    </xdr:from>
    <xdr:ext cx="3357563" cy="1785937"/>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5133927" y="1194953"/>
          <a:ext cx="3357563" cy="178593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10</xdr:col>
      <xdr:colOff>593148</xdr:colOff>
      <xdr:row>19</xdr:row>
      <xdr:rowOff>119062</xdr:rowOff>
    </xdr:from>
    <xdr:to>
      <xdr:col>14</xdr:col>
      <xdr:colOff>309562</xdr:colOff>
      <xdr:row>25</xdr:row>
      <xdr:rowOff>104464</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15142586" y="11120437"/>
          <a:ext cx="6074351" cy="3342965"/>
          <a:chOff x="26784723" y="1737971"/>
          <a:chExt cx="9486700" cy="5614065"/>
        </a:xfrm>
      </xdr:grpSpPr>
      <xdr:sp macro="" textlink="">
        <xdr:nvSpPr>
          <xdr:cNvPr id="18" name="円/楕円 10">
            <a:extLst>
              <a:ext uri="{FF2B5EF4-FFF2-40B4-BE49-F238E27FC236}">
                <a16:creationId xmlns:a16="http://schemas.microsoft.com/office/drawing/2014/main" id="{00000000-0008-0000-0000-000012000000}"/>
              </a:ext>
            </a:extLst>
          </xdr:cNvPr>
          <xdr:cNvSpPr/>
        </xdr:nvSpPr>
        <xdr:spPr>
          <a:xfrm>
            <a:off x="26784723" y="1737971"/>
            <a:ext cx="9486700" cy="5478619"/>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003753" y="3102594"/>
            <a:ext cx="7060560" cy="424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8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0</xdr:col>
      <xdr:colOff>119062</xdr:colOff>
      <xdr:row>22</xdr:row>
      <xdr:rowOff>142874</xdr:rowOff>
    </xdr:from>
    <xdr:to>
      <xdr:col>8</xdr:col>
      <xdr:colOff>404812</xdr:colOff>
      <xdr:row>24</xdr:row>
      <xdr:rowOff>454024</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19062" y="12858749"/>
          <a:ext cx="12192000" cy="14541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2"/>
  <sheetViews>
    <sheetView tabSelected="1" view="pageBreakPreview" topLeftCell="A4" zoomScale="40" zoomScaleNormal="40" zoomScaleSheetLayoutView="40" zoomScalePageLayoutView="40" workbookViewId="0">
      <selection activeCell="C20" sqref="C20"/>
    </sheetView>
  </sheetViews>
  <sheetFormatPr defaultRowHeight="13.5"/>
  <cols>
    <col min="1" max="1" width="57.125" customWidth="1"/>
    <col min="2" max="2" width="23.25" customWidth="1"/>
    <col min="3" max="3" width="17.875" customWidth="1"/>
    <col min="4" max="4" width="7.5" customWidth="1"/>
    <col min="5" max="5" width="17.875" customWidth="1"/>
    <col min="6" max="6" width="7.5" customWidth="1"/>
    <col min="7" max="7" width="17.875" customWidth="1"/>
    <col min="8" max="8" width="7.5" customWidth="1"/>
    <col min="9" max="9" width="17.875" customWidth="1"/>
    <col min="10" max="10" width="16.875" customWidth="1"/>
    <col min="11" max="11" width="27.25" customWidth="1"/>
    <col min="12" max="15" width="18.625" customWidth="1"/>
    <col min="16" max="16" width="15.5" customWidth="1"/>
    <col min="17" max="17" width="14.75" customWidth="1"/>
    <col min="18" max="18" width="81.875" customWidth="1"/>
    <col min="19" max="19" width="26.875" customWidth="1"/>
    <col min="20" max="20" width="8.125" customWidth="1"/>
    <col min="21" max="21" width="15.875" hidden="1" customWidth="1"/>
    <col min="22" max="33" width="9" hidden="1" customWidth="1"/>
    <col min="34" max="34" width="9" customWidth="1"/>
  </cols>
  <sheetData>
    <row r="1" spans="1:33" s="4" customFormat="1" ht="72" customHeight="1">
      <c r="A1" s="1" t="s">
        <v>0</v>
      </c>
      <c r="B1" s="2"/>
      <c r="C1" s="2"/>
      <c r="D1" s="2"/>
      <c r="E1" s="2"/>
      <c r="F1" s="2"/>
      <c r="G1" s="2"/>
      <c r="H1" s="2"/>
      <c r="I1" s="2"/>
      <c r="J1" s="2"/>
      <c r="K1" s="2"/>
      <c r="L1" s="79" t="s">
        <v>25</v>
      </c>
      <c r="M1" s="79"/>
      <c r="N1" s="79"/>
      <c r="O1" s="79"/>
      <c r="P1" s="79"/>
      <c r="Q1" s="79"/>
      <c r="R1" s="3"/>
      <c r="S1" s="3"/>
    </row>
    <row r="2" spans="1:33" s="4" customFormat="1" ht="22.5" customHeight="1">
      <c r="A2" s="5"/>
      <c r="B2" s="5"/>
      <c r="C2" s="5"/>
      <c r="D2" s="5"/>
      <c r="E2" s="5"/>
      <c r="F2" s="5"/>
      <c r="G2" s="5"/>
      <c r="H2" s="5"/>
      <c r="I2" s="5"/>
      <c r="J2" s="5"/>
      <c r="K2" s="5"/>
      <c r="Q2" s="6"/>
    </row>
    <row r="3" spans="1:33" s="4" customFormat="1" ht="70.5" customHeight="1">
      <c r="A3" s="7"/>
      <c r="B3" s="8"/>
      <c r="C3" s="8"/>
      <c r="D3" s="8"/>
      <c r="E3" s="8"/>
      <c r="F3" s="8"/>
      <c r="K3" s="8"/>
      <c r="L3" s="9"/>
      <c r="M3" s="10"/>
      <c r="N3" s="11"/>
      <c r="O3" s="12" t="s">
        <v>1</v>
      </c>
      <c r="P3" s="80">
        <v>46174</v>
      </c>
      <c r="Q3" s="80"/>
      <c r="R3" s="27" t="s">
        <v>18</v>
      </c>
    </row>
    <row r="4" spans="1:33" s="16" customFormat="1" ht="70.5" customHeight="1">
      <c r="A4" s="13" t="s">
        <v>2</v>
      </c>
      <c r="B4" s="11"/>
      <c r="C4" s="11"/>
      <c r="D4" s="11"/>
      <c r="E4" s="14"/>
      <c r="F4" s="14"/>
      <c r="G4" s="35"/>
      <c r="H4" s="36"/>
      <c r="I4" s="80"/>
      <c r="J4" s="80"/>
      <c r="K4" s="15"/>
    </row>
    <row r="5" spans="1:33" s="17" customFormat="1" ht="37.5" customHeight="1">
      <c r="A5" s="83" t="s">
        <v>3</v>
      </c>
      <c r="B5" s="86" t="s">
        <v>4</v>
      </c>
      <c r="C5" s="86" t="s">
        <v>5</v>
      </c>
      <c r="D5" s="86"/>
      <c r="E5" s="86" t="s">
        <v>6</v>
      </c>
      <c r="F5" s="86"/>
      <c r="G5" s="86" t="s">
        <v>7</v>
      </c>
      <c r="H5" s="86"/>
      <c r="I5" s="113" t="s">
        <v>8</v>
      </c>
      <c r="J5" s="114"/>
      <c r="L5" s="18"/>
    </row>
    <row r="6" spans="1:33" s="17" customFormat="1" ht="35.25" customHeight="1">
      <c r="A6" s="84"/>
      <c r="B6" s="87"/>
      <c r="C6" s="115" t="s">
        <v>9</v>
      </c>
      <c r="D6" s="115"/>
      <c r="E6" s="116" t="s">
        <v>10</v>
      </c>
      <c r="F6" s="116"/>
      <c r="G6" s="116" t="s">
        <v>11</v>
      </c>
      <c r="H6" s="116"/>
      <c r="I6" s="116" t="s">
        <v>12</v>
      </c>
      <c r="J6" s="117"/>
      <c r="L6" s="18"/>
    </row>
    <row r="7" spans="1:33" s="17" customFormat="1" ht="35.25" customHeight="1">
      <c r="A7" s="84"/>
      <c r="B7" s="87"/>
      <c r="C7" s="115"/>
      <c r="D7" s="115"/>
      <c r="E7" s="116"/>
      <c r="F7" s="116"/>
      <c r="G7" s="116"/>
      <c r="H7" s="116"/>
      <c r="I7" s="116"/>
      <c r="J7" s="117"/>
      <c r="L7" s="18"/>
    </row>
    <row r="8" spans="1:33" s="17" customFormat="1" ht="35.25" customHeight="1">
      <c r="A8" s="84"/>
      <c r="B8" s="87"/>
      <c r="C8" s="115"/>
      <c r="D8" s="115"/>
      <c r="E8" s="116"/>
      <c r="F8" s="116"/>
      <c r="G8" s="116"/>
      <c r="H8" s="116"/>
      <c r="I8" s="116"/>
      <c r="J8" s="117"/>
      <c r="L8" s="18"/>
    </row>
    <row r="9" spans="1:33" s="17" customFormat="1" ht="35.25" customHeight="1">
      <c r="A9" s="85"/>
      <c r="B9" s="88"/>
      <c r="C9" s="39"/>
      <c r="D9" s="39"/>
      <c r="E9" s="108"/>
      <c r="F9" s="108"/>
      <c r="G9" s="81" t="s">
        <v>13</v>
      </c>
      <c r="H9" s="81"/>
      <c r="I9" s="81" t="s">
        <v>24</v>
      </c>
      <c r="J9" s="82"/>
      <c r="L9" s="18"/>
      <c r="U9" s="61"/>
      <c r="V9" s="61"/>
      <c r="W9" s="61"/>
      <c r="X9" s="61"/>
      <c r="Y9" s="61"/>
      <c r="Z9" s="61"/>
      <c r="AA9" s="61"/>
      <c r="AB9" s="61"/>
      <c r="AC9" s="61"/>
      <c r="AD9" s="61"/>
      <c r="AE9" s="61" t="s">
        <v>27</v>
      </c>
      <c r="AF9" s="61"/>
      <c r="AG9" s="61" t="s">
        <v>28</v>
      </c>
    </row>
    <row r="10" spans="1:33" s="54" customFormat="1" ht="45" customHeight="1">
      <c r="A10" s="72" t="str">
        <f t="shared" ref="A10:A13" si="0">IF(D10="火",AG10,"★"&amp;AG10)</f>
        <v>※SITC BUSAN</v>
      </c>
      <c r="B10" s="73" t="str">
        <f t="shared" ref="B10:B13" si="1">V10</f>
        <v>2626W</v>
      </c>
      <c r="C10" s="69">
        <f t="shared" ref="C10:C13" si="2">W10</f>
        <v>46175</v>
      </c>
      <c r="D10" s="70" t="str">
        <f t="shared" ref="D10:D13" si="3">TEXT(C10,"aaa")</f>
        <v>火</v>
      </c>
      <c r="E10" s="69">
        <f t="shared" ref="E10:E13" si="4">X10</f>
        <v>46177</v>
      </c>
      <c r="F10" s="70" t="str">
        <f t="shared" ref="F10:F13" si="5">TEXT(E10,"aaa")</f>
        <v>木</v>
      </c>
      <c r="G10" s="69">
        <f t="shared" ref="G10:G13" si="6">Y10</f>
        <v>46177</v>
      </c>
      <c r="H10" s="71" t="str">
        <f t="shared" ref="H10:H13" si="7">TEXT(G10,"aaa")</f>
        <v>木</v>
      </c>
      <c r="I10" s="68">
        <f t="shared" ref="I10:I13" si="8">AA10</f>
        <v>46180</v>
      </c>
      <c r="J10" s="53" t="str">
        <f t="shared" ref="J10:J13" si="9">TEXT(I10,"aaa")</f>
        <v>日</v>
      </c>
      <c r="K10" s="52"/>
      <c r="L10" s="18"/>
      <c r="U10" s="118" t="s">
        <v>32</v>
      </c>
      <c r="V10" s="119" t="s">
        <v>34</v>
      </c>
      <c r="W10" s="125">
        <v>46175</v>
      </c>
      <c r="X10" s="120">
        <v>46177</v>
      </c>
      <c r="Y10" s="120">
        <v>46177</v>
      </c>
      <c r="Z10" s="121" t="s">
        <v>31</v>
      </c>
      <c r="AA10" s="120">
        <v>46180</v>
      </c>
      <c r="AB10" s="121" t="s">
        <v>29</v>
      </c>
      <c r="AC10" s="67"/>
      <c r="AD10" s="62"/>
      <c r="AE10" s="76" t="s">
        <v>33</v>
      </c>
      <c r="AF10" s="65"/>
      <c r="AG10" s="63" t="str">
        <f t="shared" ref="AG10:AG13" si="10">IF(U10=AE10,U10,"※"&amp;U10)</f>
        <v>※SITC BUSAN</v>
      </c>
    </row>
    <row r="11" spans="1:33" s="54" customFormat="1" ht="45" customHeight="1">
      <c r="A11" s="40" t="str">
        <f t="shared" si="0"/>
        <v>※SITC SHUNHE</v>
      </c>
      <c r="B11" s="41" t="str">
        <f t="shared" si="1"/>
        <v>2624W</v>
      </c>
      <c r="C11" s="55">
        <f t="shared" si="2"/>
        <v>46182</v>
      </c>
      <c r="D11" s="56" t="str">
        <f t="shared" si="3"/>
        <v>火</v>
      </c>
      <c r="E11" s="55">
        <f t="shared" si="4"/>
        <v>46184</v>
      </c>
      <c r="F11" s="56" t="str">
        <f t="shared" si="5"/>
        <v>木</v>
      </c>
      <c r="G11" s="55">
        <f t="shared" si="6"/>
        <v>46184</v>
      </c>
      <c r="H11" s="42" t="str">
        <f t="shared" si="7"/>
        <v>木</v>
      </c>
      <c r="I11" s="57">
        <f t="shared" si="8"/>
        <v>46187</v>
      </c>
      <c r="J11" s="43" t="str">
        <f t="shared" si="9"/>
        <v>日</v>
      </c>
      <c r="K11" s="52"/>
      <c r="L11" s="18"/>
      <c r="U11" s="128" t="s">
        <v>30</v>
      </c>
      <c r="V11" s="129" t="s">
        <v>26</v>
      </c>
      <c r="W11" s="127">
        <v>46182</v>
      </c>
      <c r="X11" s="130">
        <v>46184</v>
      </c>
      <c r="Y11" s="130">
        <v>46184</v>
      </c>
      <c r="Z11" s="131" t="s">
        <v>31</v>
      </c>
      <c r="AA11" s="130">
        <v>46187</v>
      </c>
      <c r="AB11" s="131" t="s">
        <v>29</v>
      </c>
      <c r="AC11" s="66"/>
      <c r="AD11" s="62"/>
      <c r="AE11" s="78" t="s">
        <v>33</v>
      </c>
      <c r="AF11" s="64"/>
      <c r="AG11" s="63" t="str">
        <f t="shared" si="10"/>
        <v>※SITC SHUNHE</v>
      </c>
    </row>
    <row r="12" spans="1:33" s="54" customFormat="1" ht="45" customHeight="1">
      <c r="A12" s="40" t="str">
        <f t="shared" si="0"/>
        <v>※SITC BUSAN</v>
      </c>
      <c r="B12" s="41" t="str">
        <f t="shared" si="1"/>
        <v>2628W</v>
      </c>
      <c r="C12" s="55">
        <f t="shared" si="2"/>
        <v>46189</v>
      </c>
      <c r="D12" s="56" t="str">
        <f t="shared" si="3"/>
        <v>火</v>
      </c>
      <c r="E12" s="55">
        <f t="shared" si="4"/>
        <v>46191</v>
      </c>
      <c r="F12" s="56" t="str">
        <f t="shared" si="5"/>
        <v>木</v>
      </c>
      <c r="G12" s="55">
        <f t="shared" si="6"/>
        <v>46191</v>
      </c>
      <c r="H12" s="42" t="str">
        <f t="shared" si="7"/>
        <v>木</v>
      </c>
      <c r="I12" s="57">
        <f t="shared" si="8"/>
        <v>46194</v>
      </c>
      <c r="J12" s="43" t="str">
        <f t="shared" si="9"/>
        <v>日</v>
      </c>
      <c r="K12" s="52"/>
      <c r="L12" s="18"/>
      <c r="U12" s="124" t="s">
        <v>32</v>
      </c>
      <c r="V12" s="122" t="s">
        <v>35</v>
      </c>
      <c r="W12" s="126">
        <v>46189</v>
      </c>
      <c r="X12" s="123">
        <v>46191</v>
      </c>
      <c r="Y12" s="123">
        <v>46191</v>
      </c>
      <c r="Z12" s="121" t="s">
        <v>31</v>
      </c>
      <c r="AA12" s="123">
        <v>46194</v>
      </c>
      <c r="AB12" s="121" t="s">
        <v>29</v>
      </c>
      <c r="AC12" s="67"/>
      <c r="AD12" s="62"/>
      <c r="AE12" s="77" t="s">
        <v>33</v>
      </c>
      <c r="AF12" s="64"/>
      <c r="AG12" s="63" t="str">
        <f t="shared" si="10"/>
        <v>※SITC BUSAN</v>
      </c>
    </row>
    <row r="13" spans="1:33" s="54" customFormat="1" ht="45" customHeight="1">
      <c r="A13" s="40" t="str">
        <f t="shared" si="0"/>
        <v>※SITC SHUNHE</v>
      </c>
      <c r="B13" s="41" t="str">
        <f t="shared" si="1"/>
        <v>2626W</v>
      </c>
      <c r="C13" s="55">
        <f t="shared" si="2"/>
        <v>46196</v>
      </c>
      <c r="D13" s="56" t="str">
        <f t="shared" si="3"/>
        <v>火</v>
      </c>
      <c r="E13" s="55">
        <f t="shared" si="4"/>
        <v>46198</v>
      </c>
      <c r="F13" s="56" t="str">
        <f t="shared" si="5"/>
        <v>木</v>
      </c>
      <c r="G13" s="55">
        <f t="shared" si="6"/>
        <v>46198</v>
      </c>
      <c r="H13" s="42" t="str">
        <f t="shared" si="7"/>
        <v>木</v>
      </c>
      <c r="I13" s="57">
        <f t="shared" si="8"/>
        <v>46201</v>
      </c>
      <c r="J13" s="43" t="str">
        <f t="shared" si="9"/>
        <v>日</v>
      </c>
      <c r="K13" s="52"/>
      <c r="L13" s="18"/>
      <c r="U13" s="128" t="s">
        <v>30</v>
      </c>
      <c r="V13" s="129" t="s">
        <v>34</v>
      </c>
      <c r="W13" s="127">
        <v>46196</v>
      </c>
      <c r="X13" s="130">
        <v>46198</v>
      </c>
      <c r="Y13" s="130">
        <v>46198</v>
      </c>
      <c r="Z13" s="131" t="s">
        <v>31</v>
      </c>
      <c r="AA13" s="130">
        <v>46201</v>
      </c>
      <c r="AB13" s="131" t="s">
        <v>29</v>
      </c>
      <c r="AE13" s="74" t="s">
        <v>33</v>
      </c>
      <c r="AG13" s="75" t="str">
        <f t="shared" si="10"/>
        <v>※SITC SHUNHE</v>
      </c>
    </row>
    <row r="14" spans="1:33" s="54" customFormat="1" ht="45" customHeight="1">
      <c r="A14" s="40" t="str">
        <f t="shared" ref="A10:A15" si="11">IF(D14="火",AG14,"★"&amp;AG14)</f>
        <v>SITC BUSAN</v>
      </c>
      <c r="B14" s="41" t="str">
        <f t="shared" ref="B10:B15" si="12">V14</f>
        <v>2630W</v>
      </c>
      <c r="C14" s="55">
        <f t="shared" ref="C10:C15" si="13">W14</f>
        <v>46203</v>
      </c>
      <c r="D14" s="56" t="str">
        <f t="shared" ref="D10:D15" si="14">TEXT(C14,"aaa")</f>
        <v>火</v>
      </c>
      <c r="E14" s="55">
        <f t="shared" ref="E10:E15" si="15">X14</f>
        <v>46205</v>
      </c>
      <c r="F14" s="56" t="str">
        <f t="shared" ref="F10:F15" si="16">TEXT(E14,"aaa")</f>
        <v>木</v>
      </c>
      <c r="G14" s="55">
        <f t="shared" ref="G10:G15" si="17">Y14</f>
        <v>46205</v>
      </c>
      <c r="H14" s="42" t="str">
        <f t="shared" ref="H10:H15" si="18">TEXT(G14,"aaa")</f>
        <v>木</v>
      </c>
      <c r="I14" s="57">
        <f t="shared" ref="I10:I15" si="19">AA14</f>
        <v>46208</v>
      </c>
      <c r="J14" s="43" t="str">
        <f t="shared" ref="J10:J15" si="20">TEXT(I14,"aaa")</f>
        <v>日</v>
      </c>
      <c r="K14" s="52"/>
      <c r="L14" s="18"/>
      <c r="U14" s="132" t="s">
        <v>32</v>
      </c>
      <c r="V14" s="133" t="s">
        <v>36</v>
      </c>
      <c r="W14" s="139">
        <v>46203</v>
      </c>
      <c r="X14" s="134">
        <v>46205</v>
      </c>
      <c r="Y14" s="134">
        <v>46205</v>
      </c>
      <c r="Z14" s="135" t="s">
        <v>31</v>
      </c>
      <c r="AA14" s="134">
        <v>46208</v>
      </c>
      <c r="AB14" s="135" t="s">
        <v>29</v>
      </c>
      <c r="AC14" s="67"/>
      <c r="AD14" s="62"/>
      <c r="AE14" s="132" t="s">
        <v>32</v>
      </c>
      <c r="AF14" s="64"/>
      <c r="AG14" s="63" t="str">
        <f t="shared" ref="AG10:AG18" si="21">IF(U14=AE14,U14,"※"&amp;U14)</f>
        <v>SITC BUSAN</v>
      </c>
    </row>
    <row r="15" spans="1:33" s="54" customFormat="1" ht="45" customHeight="1">
      <c r="A15" s="40" t="str">
        <f t="shared" si="11"/>
        <v>SITC SHUNHE</v>
      </c>
      <c r="B15" s="41" t="str">
        <f t="shared" si="12"/>
        <v>2628W</v>
      </c>
      <c r="C15" s="55">
        <f t="shared" si="13"/>
        <v>46210</v>
      </c>
      <c r="D15" s="56" t="str">
        <f t="shared" si="14"/>
        <v>火</v>
      </c>
      <c r="E15" s="55">
        <f t="shared" si="15"/>
        <v>46212</v>
      </c>
      <c r="F15" s="56" t="str">
        <f t="shared" si="16"/>
        <v>木</v>
      </c>
      <c r="G15" s="55">
        <f t="shared" si="17"/>
        <v>46212</v>
      </c>
      <c r="H15" s="42" t="str">
        <f t="shared" si="18"/>
        <v>木</v>
      </c>
      <c r="I15" s="57">
        <f t="shared" si="19"/>
        <v>46215</v>
      </c>
      <c r="J15" s="43" t="str">
        <f t="shared" si="20"/>
        <v>日</v>
      </c>
      <c r="K15" s="52"/>
      <c r="L15" s="18"/>
      <c r="U15" s="142" t="s">
        <v>30</v>
      </c>
      <c r="V15" s="143" t="s">
        <v>35</v>
      </c>
      <c r="W15" s="141">
        <v>46210</v>
      </c>
      <c r="X15" s="144">
        <v>46212</v>
      </c>
      <c r="Y15" s="144">
        <v>46212</v>
      </c>
      <c r="Z15" s="145" t="s">
        <v>31</v>
      </c>
      <c r="AA15" s="144">
        <v>46215</v>
      </c>
      <c r="AB15" s="145" t="s">
        <v>29</v>
      </c>
      <c r="AE15" s="142" t="s">
        <v>30</v>
      </c>
      <c r="AG15" s="75" t="str">
        <f t="shared" si="21"/>
        <v>SITC SHUNHE</v>
      </c>
    </row>
    <row r="16" spans="1:33" s="52" customFormat="1" ht="45" customHeight="1">
      <c r="A16" s="40" t="str">
        <f t="shared" ref="A16:A18" si="22">IF(D16="火",AG16,"★"&amp;AG16)</f>
        <v>SITC BUSAN</v>
      </c>
      <c r="B16" s="41" t="str">
        <f t="shared" ref="B16:B18" si="23">V16</f>
        <v>2632W</v>
      </c>
      <c r="C16" s="55">
        <f t="shared" ref="C16:C18" si="24">W16</f>
        <v>46217</v>
      </c>
      <c r="D16" s="56" t="str">
        <f t="shared" ref="D16:D18" si="25">TEXT(C16,"aaa")</f>
        <v>火</v>
      </c>
      <c r="E16" s="55">
        <f t="shared" ref="E16:E18" si="26">X16</f>
        <v>46219</v>
      </c>
      <c r="F16" s="56" t="str">
        <f t="shared" ref="F16:F18" si="27">TEXT(E16,"aaa")</f>
        <v>木</v>
      </c>
      <c r="G16" s="55">
        <f t="shared" ref="G16:G18" si="28">Y16</f>
        <v>46219</v>
      </c>
      <c r="H16" s="42" t="str">
        <f t="shared" ref="H16:H18" si="29">TEXT(G16,"aaa")</f>
        <v>木</v>
      </c>
      <c r="I16" s="57">
        <f t="shared" ref="I16:I18" si="30">AA16</f>
        <v>46222</v>
      </c>
      <c r="J16" s="43" t="str">
        <f t="shared" ref="J16:J18" si="31">TEXT(I16,"aaa")</f>
        <v>日</v>
      </c>
      <c r="L16" s="18"/>
      <c r="U16" s="138" t="s">
        <v>32</v>
      </c>
      <c r="V16" s="136" t="s">
        <v>37</v>
      </c>
      <c r="W16" s="140">
        <v>46217</v>
      </c>
      <c r="X16" s="137">
        <v>46219</v>
      </c>
      <c r="Y16" s="137">
        <v>46219</v>
      </c>
      <c r="Z16" s="135" t="s">
        <v>31</v>
      </c>
      <c r="AA16" s="137">
        <v>46222</v>
      </c>
      <c r="AB16" s="135" t="s">
        <v>29</v>
      </c>
      <c r="AE16" s="138" t="s">
        <v>32</v>
      </c>
      <c r="AG16" s="75" t="str">
        <f t="shared" si="21"/>
        <v>SITC BUSAN</v>
      </c>
    </row>
    <row r="17" spans="1:253" s="17" customFormat="1" ht="45" customHeight="1">
      <c r="A17" s="40" t="str">
        <f t="shared" si="22"/>
        <v>SITC SHUNHE</v>
      </c>
      <c r="B17" s="41" t="str">
        <f t="shared" si="23"/>
        <v>2630W</v>
      </c>
      <c r="C17" s="55">
        <f t="shared" si="24"/>
        <v>46224</v>
      </c>
      <c r="D17" s="56" t="str">
        <f t="shared" si="25"/>
        <v>火</v>
      </c>
      <c r="E17" s="55">
        <f t="shared" si="26"/>
        <v>46226</v>
      </c>
      <c r="F17" s="56" t="str">
        <f t="shared" si="27"/>
        <v>木</v>
      </c>
      <c r="G17" s="55">
        <f t="shared" si="28"/>
        <v>46226</v>
      </c>
      <c r="H17" s="42" t="str">
        <f t="shared" si="29"/>
        <v>木</v>
      </c>
      <c r="I17" s="57">
        <f t="shared" si="30"/>
        <v>46229</v>
      </c>
      <c r="J17" s="43" t="str">
        <f t="shared" si="31"/>
        <v>日</v>
      </c>
      <c r="L17" s="18"/>
      <c r="U17" s="142" t="s">
        <v>30</v>
      </c>
      <c r="V17" s="143" t="s">
        <v>36</v>
      </c>
      <c r="W17" s="141">
        <v>46224</v>
      </c>
      <c r="X17" s="144">
        <v>46226</v>
      </c>
      <c r="Y17" s="144">
        <v>46226</v>
      </c>
      <c r="Z17" s="145" t="s">
        <v>31</v>
      </c>
      <c r="AA17" s="144">
        <v>46229</v>
      </c>
      <c r="AB17" s="145" t="s">
        <v>29</v>
      </c>
      <c r="AE17" s="142" t="s">
        <v>30</v>
      </c>
      <c r="AG17" s="75" t="str">
        <f t="shared" si="21"/>
        <v>SITC SHUNHE</v>
      </c>
    </row>
    <row r="18" spans="1:253" s="17" customFormat="1" ht="45" customHeight="1">
      <c r="A18" s="44" t="str">
        <f t="shared" si="22"/>
        <v>SITC BUSAN</v>
      </c>
      <c r="B18" s="45" t="str">
        <f t="shared" si="23"/>
        <v>2634W</v>
      </c>
      <c r="C18" s="58">
        <f t="shared" si="24"/>
        <v>46231</v>
      </c>
      <c r="D18" s="59" t="str">
        <f t="shared" si="25"/>
        <v>火</v>
      </c>
      <c r="E18" s="58">
        <f t="shared" si="26"/>
        <v>46233</v>
      </c>
      <c r="F18" s="59" t="str">
        <f t="shared" si="27"/>
        <v>木</v>
      </c>
      <c r="G18" s="58">
        <f t="shared" si="28"/>
        <v>46233</v>
      </c>
      <c r="H18" s="46" t="str">
        <f t="shared" si="29"/>
        <v>木</v>
      </c>
      <c r="I18" s="60">
        <f t="shared" si="30"/>
        <v>46236</v>
      </c>
      <c r="J18" s="47" t="str">
        <f t="shared" si="31"/>
        <v>日</v>
      </c>
      <c r="L18" s="18"/>
      <c r="U18" s="138" t="s">
        <v>32</v>
      </c>
      <c r="V18" s="136" t="s">
        <v>38</v>
      </c>
      <c r="W18" s="140">
        <v>46231</v>
      </c>
      <c r="X18" s="137">
        <v>46233</v>
      </c>
      <c r="Y18" s="137">
        <v>46233</v>
      </c>
      <c r="Z18" s="135" t="s">
        <v>31</v>
      </c>
      <c r="AA18" s="137">
        <v>46236</v>
      </c>
      <c r="AB18" s="135" t="s">
        <v>29</v>
      </c>
      <c r="AE18" s="138" t="s">
        <v>32</v>
      </c>
      <c r="AG18" s="75" t="str">
        <f t="shared" si="21"/>
        <v>SITC BUSAN</v>
      </c>
    </row>
    <row r="19" spans="1:253" s="17" customFormat="1" ht="45" customHeight="1">
      <c r="A19" s="37"/>
      <c r="B19" s="38"/>
      <c r="C19" s="23"/>
      <c r="D19" s="22"/>
      <c r="E19" s="23"/>
      <c r="F19" s="22"/>
      <c r="G19" s="25"/>
      <c r="H19" s="24"/>
      <c r="I19" s="25"/>
      <c r="J19" s="24"/>
      <c r="L19" s="18"/>
    </row>
    <row r="20" spans="1:253" s="17" customFormat="1" ht="45" customHeight="1">
      <c r="L20" s="18"/>
    </row>
    <row r="21" spans="1:253" s="17" customFormat="1" ht="45" customHeight="1">
      <c r="A21" s="28"/>
      <c r="B21" s="22"/>
      <c r="C21" s="29"/>
      <c r="D21" s="30"/>
      <c r="E21" s="23"/>
      <c r="F21" s="22"/>
      <c r="G21" s="25"/>
      <c r="H21" s="24"/>
      <c r="I21" s="25"/>
      <c r="J21" s="24"/>
      <c r="L21" s="18"/>
    </row>
    <row r="22" spans="1:253" s="17" customFormat="1" ht="45" customHeight="1">
      <c r="A22" s="28"/>
      <c r="B22" s="22"/>
      <c r="C22" s="23"/>
      <c r="D22" s="22"/>
      <c r="E22" s="23"/>
      <c r="F22" s="22"/>
      <c r="G22" s="25"/>
      <c r="H22" s="24"/>
      <c r="I22" s="25"/>
      <c r="J22" s="24"/>
      <c r="L22" s="18"/>
    </row>
    <row r="23" spans="1:253" s="17" customFormat="1" ht="45" customHeight="1">
      <c r="A23" s="28"/>
      <c r="B23" s="22"/>
      <c r="C23" s="23"/>
      <c r="D23" s="22"/>
      <c r="E23" s="23"/>
      <c r="F23" s="22"/>
      <c r="G23" s="25"/>
      <c r="H23" s="24"/>
      <c r="I23" s="25"/>
      <c r="J23" s="24"/>
      <c r="L23" s="18"/>
    </row>
    <row r="24" spans="1:253" s="17" customFormat="1" ht="45" customHeight="1">
      <c r="B24" s="22"/>
      <c r="C24" s="23"/>
      <c r="D24" s="22"/>
      <c r="E24" s="23"/>
      <c r="F24" s="22"/>
      <c r="G24" s="25"/>
      <c r="H24" s="24"/>
      <c r="I24" s="25"/>
      <c r="J24" s="24"/>
      <c r="L24" s="18"/>
    </row>
    <row r="25" spans="1:253" s="17" customFormat="1" ht="39.950000000000003" customHeight="1">
      <c r="L25" s="18"/>
    </row>
    <row r="26" spans="1:253" s="17" customFormat="1" ht="53.25" customHeight="1">
      <c r="A26" s="26" t="s">
        <v>17</v>
      </c>
      <c r="L26" s="18"/>
    </row>
    <row r="27" spans="1:253" s="17" customFormat="1" ht="33.75" customHeight="1" thickBot="1">
      <c r="A27" s="48" t="s">
        <v>14</v>
      </c>
      <c r="B27" s="49" t="s">
        <v>15</v>
      </c>
      <c r="C27" s="50"/>
      <c r="D27" s="51"/>
      <c r="E27" s="49" t="s">
        <v>16</v>
      </c>
      <c r="F27" s="31"/>
      <c r="G27" s="31"/>
      <c r="H27" s="31"/>
      <c r="I27" s="31"/>
      <c r="J27" s="32"/>
      <c r="L27" s="18"/>
    </row>
    <row r="28" spans="1:253" s="17" customFormat="1" ht="42.75" customHeight="1" thickTop="1">
      <c r="A28" s="89" t="s">
        <v>23</v>
      </c>
      <c r="B28" s="92" t="s">
        <v>19</v>
      </c>
      <c r="C28" s="93"/>
      <c r="D28" s="94"/>
      <c r="E28" s="104" t="s">
        <v>20</v>
      </c>
      <c r="F28" s="105"/>
      <c r="G28" s="105"/>
      <c r="H28" s="105"/>
      <c r="I28" s="109" t="s">
        <v>21</v>
      </c>
      <c r="J28" s="110"/>
      <c r="L28" s="18"/>
    </row>
    <row r="29" spans="1:253" s="19" customFormat="1" ht="42.75" customHeight="1">
      <c r="A29" s="90"/>
      <c r="B29" s="95"/>
      <c r="C29" s="96"/>
      <c r="D29" s="97"/>
      <c r="E29" s="106"/>
      <c r="F29" s="107"/>
      <c r="G29" s="107"/>
      <c r="H29" s="107"/>
      <c r="I29" s="111"/>
      <c r="J29" s="112"/>
      <c r="K29" s="33"/>
      <c r="P29" s="20"/>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78.75" customHeight="1">
      <c r="A30" s="91"/>
      <c r="B30" s="98"/>
      <c r="C30" s="99"/>
      <c r="D30" s="100"/>
      <c r="E30" s="101" t="s">
        <v>22</v>
      </c>
      <c r="F30" s="102"/>
      <c r="G30" s="102"/>
      <c r="H30" s="102"/>
      <c r="I30" s="102"/>
      <c r="J30" s="103"/>
      <c r="K30" s="34"/>
      <c r="P30" s="20"/>
    </row>
    <row r="31" spans="1:253" s="4" customFormat="1" ht="56.25" customHeight="1">
      <c r="K31" s="21"/>
      <c r="L31" s="5"/>
      <c r="P31" s="20"/>
    </row>
    <row r="32" spans="1:253" ht="37.5" customHeight="1"/>
  </sheetData>
  <mergeCells count="21">
    <mergeCell ref="A28:A30"/>
    <mergeCell ref="B28:D30"/>
    <mergeCell ref="E30:J30"/>
    <mergeCell ref="E28:H29"/>
    <mergeCell ref="G5:H5"/>
    <mergeCell ref="E9:F9"/>
    <mergeCell ref="G9:H9"/>
    <mergeCell ref="I28:J29"/>
    <mergeCell ref="I5:J5"/>
    <mergeCell ref="C6:D8"/>
    <mergeCell ref="E6:F8"/>
    <mergeCell ref="G6:H8"/>
    <mergeCell ref="I6:J8"/>
    <mergeCell ref="L1:Q1"/>
    <mergeCell ref="P3:Q3"/>
    <mergeCell ref="I4:J4"/>
    <mergeCell ref="I9:J9"/>
    <mergeCell ref="A5:A9"/>
    <mergeCell ref="B5:B9"/>
    <mergeCell ref="C5:D5"/>
    <mergeCell ref="E5:F5"/>
  </mergeCells>
  <phoneticPr fontId="3"/>
  <pageMargins left="0.9055118110236221" right="0.51181102362204722" top="0.55118110236220474" bottom="0.55118110236220474" header="0.31496062992125984" footer="0.31496062992125984"/>
  <pageSetup paperSize="9" scale="3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中--&gt;大連</vt:lpstr>
      <vt:lpstr>'中--&gt;大連'!Print_Area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2026-05-18T02:57:38Z</cp:lastPrinted>
  <dcterms:created xsi:type="dcterms:W3CDTF">2016-08-19T02:42:29Z</dcterms:created>
  <dcterms:modified xsi:type="dcterms:W3CDTF">2026-06-01T07:47:05Z</dcterms:modified>
</cp:coreProperties>
</file>