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E49D45A4-1045-462D-B841-8A5D80E69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C16" i="1"/>
  <c r="D16" i="1"/>
  <c r="A16" i="1" s="1"/>
  <c r="E16" i="1"/>
  <c r="F16" i="1"/>
  <c r="G16" i="1"/>
  <c r="H16" i="1"/>
  <c r="I16" i="1"/>
  <c r="J16" i="1" s="1"/>
  <c r="K16" i="1"/>
  <c r="L16" i="1" s="1"/>
  <c r="B17" i="1"/>
  <c r="C17" i="1"/>
  <c r="D17" i="1"/>
  <c r="A17" i="1" s="1"/>
  <c r="E17" i="1"/>
  <c r="F17" i="1"/>
  <c r="G17" i="1"/>
  <c r="H17" i="1"/>
  <c r="I17" i="1"/>
  <c r="J17" i="1"/>
  <c r="K17" i="1"/>
  <c r="L17" i="1"/>
  <c r="AU13" i="1"/>
  <c r="AT15" i="1"/>
  <c r="AU15" i="1" s="1"/>
  <c r="AT16" i="1"/>
  <c r="AU16" i="1" s="1"/>
  <c r="AT17" i="1"/>
  <c r="AU17" i="1" s="1"/>
  <c r="K13" i="1"/>
  <c r="L13" i="1" s="1"/>
  <c r="I13" i="1"/>
  <c r="J13" i="1" s="1"/>
  <c r="G13" i="1"/>
  <c r="H13" i="1" s="1"/>
  <c r="E13" i="1"/>
  <c r="F13" i="1" s="1"/>
  <c r="C13" i="1"/>
  <c r="D13" i="1" s="1"/>
  <c r="B13" i="1"/>
  <c r="AT12" i="1"/>
  <c r="AU12" i="1" s="1"/>
  <c r="K12" i="1"/>
  <c r="L12" i="1" s="1"/>
  <c r="I12" i="1"/>
  <c r="J12" i="1" s="1"/>
  <c r="G12" i="1"/>
  <c r="H12" i="1" s="1"/>
  <c r="E12" i="1"/>
  <c r="F12" i="1" s="1"/>
  <c r="C12" i="1"/>
  <c r="D12" i="1" s="1"/>
  <c r="A12" i="1" s="1"/>
  <c r="B12" i="1"/>
  <c r="AT11" i="1"/>
  <c r="AU11" i="1" s="1"/>
  <c r="K11" i="1"/>
  <c r="L11" i="1" s="1"/>
  <c r="I11" i="1"/>
  <c r="J11" i="1" s="1"/>
  <c r="G11" i="1"/>
  <c r="H11" i="1" s="1"/>
  <c r="E11" i="1"/>
  <c r="F11" i="1" s="1"/>
  <c r="C11" i="1"/>
  <c r="D11" i="1" s="1"/>
  <c r="A11" i="1" s="1"/>
  <c r="B11" i="1"/>
  <c r="AT10" i="1"/>
  <c r="AU10" i="1" s="1"/>
  <c r="A10" i="1"/>
  <c r="AT14" i="1"/>
  <c r="AU14" i="1" s="1"/>
  <c r="B14" i="1"/>
  <c r="C14" i="1"/>
  <c r="D14" i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/>
  <c r="I15" i="1"/>
  <c r="J15" i="1" s="1"/>
  <c r="K15" i="1"/>
  <c r="L15" i="1" s="1"/>
  <c r="A13" i="1" l="1"/>
  <c r="A15" i="1"/>
  <c r="A14" i="1"/>
</calcChain>
</file>

<file path=xl/sharedStrings.xml><?xml version="1.0" encoding="utf-8"?>
<sst xmlns="http://schemas.openxmlformats.org/spreadsheetml/2006/main" count="163" uniqueCount="112">
  <si>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</si>
  <si>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</si>
  <si>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</si>
  <si>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</si>
  <si>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</si>
  <si>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</si>
  <si>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</si>
  <si>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</si>
  <si>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</si>
  <si>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</si>
  <si>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</si>
  <si>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</si>
  <si>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</si>
  <si>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</si>
  <si>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</si>
  <si>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</si>
  <si>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</si>
  <si>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</si>
  <si>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</si>
  <si>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</si>
  <si>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</si>
  <si>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</si>
  <si>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</si>
  <si>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</si>
  <si>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</si>
  <si>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</si>
  <si>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</si>
  <si>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</si>
  <si>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</si>
  <si>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</si>
  <si>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</si>
  <si>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旧</t>
    <rPh sb="0" eb="1">
      <t>キュウ</t>
    </rPh>
    <phoneticPr fontId="3"/>
  </si>
  <si>
    <t>置き換え</t>
    <rPh sb="0" eb="1">
      <t>オ</t>
    </rPh>
    <rPh sb="2" eb="3">
      <t>カ</t>
    </rPh>
    <phoneticPr fontId="3"/>
  </si>
  <si>
    <t>最終</t>
    <rPh sb="0" eb="2">
      <t>サイシュウ</t>
    </rPh>
    <phoneticPr fontId="3"/>
  </si>
  <si>
    <r>
      <rPr>
        <sz val="20"/>
        <rFont val="MS PGothic"/>
        <family val="2"/>
      </rPr>
      <t>VOLANS</t>
    </r>
  </si>
  <si>
    <r>
      <rPr>
        <sz val="7"/>
        <rFont val="MS PGothic"/>
        <family val="2"/>
      </rPr>
      <t>ONE ATLAS</t>
    </r>
  </si>
  <si>
    <r>
      <rPr>
        <sz val="8"/>
        <rFont val="MS PGothic"/>
        <family val="2"/>
      </rPr>
      <t>-</t>
    </r>
  </si>
  <si>
    <r>
      <rPr>
        <sz val="8"/>
        <rFont val="MS PGothic"/>
        <family val="2"/>
      </rPr>
      <t>6/26</t>
    </r>
  </si>
  <si>
    <r>
      <rPr>
        <sz val="8"/>
        <rFont val="MS PGothic"/>
        <family val="2"/>
      </rPr>
      <t>7/1</t>
    </r>
  </si>
  <si>
    <r>
      <rPr>
        <sz val="7"/>
        <rFont val="MS PGothic"/>
        <family val="2"/>
      </rPr>
      <t>COSCO FELIXSTOWE</t>
    </r>
  </si>
  <si>
    <r>
      <rPr>
        <sz val="8"/>
        <rFont val="MS PGothic"/>
        <family val="2"/>
      </rPr>
      <t>6/5</t>
    </r>
  </si>
  <si>
    <r>
      <rPr>
        <sz val="8"/>
        <rFont val="MS PGothic"/>
        <family val="2"/>
      </rPr>
      <t>7/3</t>
    </r>
  </si>
  <si>
    <r>
      <rPr>
        <sz val="8"/>
        <rFont val="MS PGothic"/>
        <family val="2"/>
      </rPr>
      <t>7/8</t>
    </r>
  </si>
  <si>
    <r>
      <rPr>
        <sz val="7"/>
        <rFont val="MS PGothic"/>
        <family val="2"/>
      </rPr>
      <t>NO SERVICE</t>
    </r>
  </si>
  <si>
    <r>
      <rPr>
        <sz val="8"/>
        <rFont val="MS PGothic"/>
        <family val="2"/>
      </rPr>
      <t>6/11</t>
    </r>
  </si>
  <si>
    <r>
      <rPr>
        <sz val="8"/>
        <rFont val="MS PGothic"/>
        <family val="2"/>
      </rPr>
      <t>6/12</t>
    </r>
  </si>
  <si>
    <r>
      <rPr>
        <sz val="8"/>
        <rFont val="MS PGothic"/>
        <family val="2"/>
      </rPr>
      <t>6/2AM</t>
    </r>
  </si>
  <si>
    <r>
      <rPr>
        <sz val="8"/>
        <rFont val="MS PGothic"/>
        <family val="2"/>
      </rPr>
      <t>6/8</t>
    </r>
  </si>
  <si>
    <r>
      <rPr>
        <sz val="8"/>
        <rFont val="MS PGothic"/>
        <family val="2"/>
      </rPr>
      <t>6/13</t>
    </r>
  </si>
  <si>
    <r>
      <rPr>
        <sz val="8"/>
        <rFont val="MS PGothic"/>
        <family val="2"/>
      </rPr>
      <t>6/10</t>
    </r>
  </si>
  <si>
    <r>
      <rPr>
        <sz val="8"/>
        <rFont val="MS PGothic"/>
        <family val="2"/>
      </rPr>
      <t>7/10</t>
    </r>
  </si>
  <si>
    <r>
      <rPr>
        <sz val="8"/>
        <rFont val="MS PGothic"/>
        <family val="2"/>
      </rPr>
      <t>7/15</t>
    </r>
  </si>
  <si>
    <r>
      <rPr>
        <sz val="7"/>
        <rFont val="MS PGothic"/>
        <family val="2"/>
      </rPr>
      <t>VOLANS</t>
    </r>
  </si>
  <si>
    <r>
      <rPr>
        <sz val="8"/>
        <rFont val="MS PGothic"/>
        <family val="2"/>
      </rPr>
      <t>049S</t>
    </r>
  </si>
  <si>
    <r>
      <rPr>
        <sz val="8"/>
        <rFont val="MS PGothic"/>
        <family val="2"/>
      </rPr>
      <t>6/18</t>
    </r>
  </si>
  <si>
    <r>
      <rPr>
        <sz val="8"/>
        <rFont val="MS PGothic"/>
        <family val="2"/>
      </rPr>
      <t>6/19</t>
    </r>
  </si>
  <si>
    <r>
      <rPr>
        <sz val="8"/>
        <rFont val="MS PGothic"/>
        <family val="2"/>
      </rPr>
      <t>6/9AM</t>
    </r>
  </si>
  <si>
    <r>
      <rPr>
        <sz val="8"/>
        <rFont val="MS PGothic"/>
        <family val="2"/>
      </rPr>
      <t>6/15</t>
    </r>
  </si>
  <si>
    <r>
      <rPr>
        <sz val="8"/>
        <rFont val="MS PGothic"/>
        <family val="2"/>
      </rPr>
      <t>6/20</t>
    </r>
  </si>
  <si>
    <r>
      <rPr>
        <sz val="8"/>
        <rFont val="MS PGothic"/>
        <family val="2"/>
      </rPr>
      <t>6/17</t>
    </r>
  </si>
  <si>
    <r>
      <rPr>
        <sz val="8"/>
        <rFont val="MS PGothic"/>
        <family val="2"/>
      </rPr>
      <t>7/17</t>
    </r>
  </si>
  <si>
    <r>
      <rPr>
        <sz val="8"/>
        <rFont val="MS PGothic"/>
        <family val="2"/>
      </rPr>
      <t>7/22</t>
    </r>
  </si>
  <si>
    <r>
      <rPr>
        <sz val="7"/>
        <rFont val="MS PGothic"/>
        <family val="2"/>
      </rPr>
      <t>BF GIANT</t>
    </r>
  </si>
  <si>
    <r>
      <rPr>
        <sz val="8"/>
        <rFont val="MS PGothic"/>
        <family val="2"/>
      </rPr>
      <t>012S</t>
    </r>
  </si>
  <si>
    <r>
      <rPr>
        <sz val="8"/>
        <rFont val="MS PGothic"/>
        <family val="2"/>
      </rPr>
      <t>6/25</t>
    </r>
  </si>
  <si>
    <r>
      <rPr>
        <sz val="8"/>
        <rFont val="MS PGothic"/>
        <family val="2"/>
      </rPr>
      <t>6/16AM</t>
    </r>
  </si>
  <si>
    <r>
      <rPr>
        <sz val="8"/>
        <rFont val="MS PGothic"/>
        <family val="2"/>
      </rPr>
      <t>6/22</t>
    </r>
  </si>
  <si>
    <r>
      <rPr>
        <sz val="8"/>
        <rFont val="MS PGothic"/>
        <family val="2"/>
      </rPr>
      <t>6/27</t>
    </r>
  </si>
  <si>
    <r>
      <rPr>
        <sz val="8"/>
        <rFont val="MS PGothic"/>
        <family val="2"/>
      </rPr>
      <t>6/24</t>
    </r>
  </si>
  <si>
    <r>
      <rPr>
        <sz val="8"/>
        <rFont val="MS PGothic"/>
        <family val="2"/>
      </rPr>
      <t>7/24</t>
    </r>
  </si>
  <si>
    <r>
      <rPr>
        <sz val="8"/>
        <rFont val="MS PGothic"/>
        <family val="2"/>
      </rPr>
      <t>7/29</t>
    </r>
  </si>
  <si>
    <r>
      <rPr>
        <sz val="8"/>
        <color rgb="FFFF0000"/>
        <rFont val="MS PGothic"/>
        <family val="2"/>
      </rPr>
      <t>624S</t>
    </r>
  </si>
  <si>
    <r>
      <rPr>
        <sz val="8"/>
        <rFont val="MS PGothic"/>
        <family val="2"/>
      </rPr>
      <t>7/2</t>
    </r>
  </si>
  <si>
    <r>
      <rPr>
        <sz val="8"/>
        <rFont val="MS PGothic"/>
        <family val="2"/>
      </rPr>
      <t>6/23M</t>
    </r>
  </si>
  <si>
    <r>
      <rPr>
        <sz val="8"/>
        <rFont val="MS PGothic"/>
        <family val="2"/>
      </rPr>
      <t>6/29</t>
    </r>
  </si>
  <si>
    <r>
      <rPr>
        <sz val="8"/>
        <rFont val="MS PGothic"/>
        <family val="2"/>
      </rPr>
      <t>7/4</t>
    </r>
  </si>
  <si>
    <r>
      <rPr>
        <sz val="8"/>
        <rFont val="MS PGothic"/>
        <family val="2"/>
      </rPr>
      <t>7/31</t>
    </r>
  </si>
  <si>
    <r>
      <rPr>
        <sz val="8"/>
        <rFont val="MS PGothic"/>
        <family val="2"/>
      </rPr>
      <t>8/5</t>
    </r>
  </si>
  <si>
    <t>GSL KITHIRA＊１</t>
    <phoneticPr fontId="3"/>
  </si>
  <si>
    <t>＊１　危険品の取り扱いが無し</t>
    <phoneticPr fontId="3"/>
  </si>
  <si>
    <r>
      <rPr>
        <sz val="7"/>
        <color rgb="FFFF0000"/>
        <rFont val="MS PGothic"/>
        <family val="2"/>
      </rPr>
      <t>**GSL KITHIRA</t>
    </r>
  </si>
  <si>
    <r>
      <rPr>
        <sz val="7"/>
        <rFont val="MS PGothic"/>
        <family val="2"/>
      </rPr>
      <t>NYK FUSHIMI</t>
    </r>
  </si>
  <si>
    <r>
      <rPr>
        <sz val="8"/>
        <rFont val="MS PGothic"/>
        <family val="2"/>
      </rPr>
      <t>139S</t>
    </r>
  </si>
  <si>
    <r>
      <rPr>
        <sz val="8"/>
        <rFont val="MS PGothic"/>
        <family val="2"/>
      </rPr>
      <t>7/9</t>
    </r>
  </si>
  <si>
    <r>
      <rPr>
        <sz val="8"/>
        <rFont val="MS PGothic"/>
        <family val="2"/>
      </rPr>
      <t>6/30AM</t>
    </r>
  </si>
  <si>
    <r>
      <rPr>
        <sz val="8"/>
        <rFont val="MS PGothic"/>
        <family val="2"/>
      </rPr>
      <t>7/6</t>
    </r>
  </si>
  <si>
    <r>
      <rPr>
        <sz val="8"/>
        <rFont val="MS PGothic"/>
        <family val="2"/>
      </rPr>
      <t>7/11</t>
    </r>
  </si>
  <si>
    <r>
      <rPr>
        <sz val="8"/>
        <rFont val="MS PGothic"/>
        <family val="2"/>
      </rPr>
      <t>8/7</t>
    </r>
  </si>
  <si>
    <r>
      <rPr>
        <sz val="8"/>
        <rFont val="MS PGothic"/>
        <family val="2"/>
      </rPr>
      <t>8/12</t>
    </r>
  </si>
  <si>
    <r>
      <rPr>
        <sz val="8"/>
        <rFont val="MS PGothic"/>
        <family val="2"/>
      </rPr>
      <t>014S</t>
    </r>
  </si>
  <si>
    <r>
      <rPr>
        <sz val="8"/>
        <rFont val="MS PGothic"/>
        <family val="2"/>
      </rPr>
      <t>7/16</t>
    </r>
  </si>
  <si>
    <r>
      <rPr>
        <sz val="8"/>
        <rFont val="MS PGothic"/>
        <family val="2"/>
      </rPr>
      <t>7/7AM</t>
    </r>
  </si>
  <si>
    <r>
      <rPr>
        <sz val="8"/>
        <rFont val="MS PGothic"/>
        <family val="2"/>
      </rPr>
      <t>7/13</t>
    </r>
  </si>
  <si>
    <r>
      <rPr>
        <sz val="8"/>
        <rFont val="MS PGothic"/>
        <family val="2"/>
      </rPr>
      <t>7/18</t>
    </r>
  </si>
  <si>
    <r>
      <rPr>
        <sz val="8"/>
        <rFont val="MS PGothic"/>
        <family val="2"/>
      </rPr>
      <t>8/14</t>
    </r>
  </si>
  <si>
    <r>
      <rPr>
        <sz val="8"/>
        <rFont val="MS PGothic"/>
        <family val="2"/>
      </rPr>
      <t>8/19</t>
    </r>
  </si>
  <si>
    <r>
      <rPr>
        <sz val="8"/>
        <rFont val="MS PGothic"/>
        <family val="2"/>
      </rPr>
      <t>205S</t>
    </r>
  </si>
  <si>
    <r>
      <rPr>
        <sz val="8"/>
        <rFont val="MS PGothic"/>
        <family val="2"/>
      </rPr>
      <t>7/23</t>
    </r>
  </si>
  <si>
    <r>
      <rPr>
        <sz val="8"/>
        <rFont val="MS PGothic"/>
        <family val="2"/>
      </rPr>
      <t>7/14AM</t>
    </r>
  </si>
  <si>
    <r>
      <rPr>
        <sz val="8.5"/>
        <color rgb="FFFF0000"/>
        <rFont val="MS PGothic"/>
        <family val="2"/>
      </rPr>
      <t>7/16</t>
    </r>
  </si>
  <si>
    <r>
      <rPr>
        <sz val="8.5"/>
        <color rgb="FFFF0000"/>
        <rFont val="MS PGothic"/>
        <family val="2"/>
      </rPr>
      <t>7/17</t>
    </r>
  </si>
  <si>
    <r>
      <rPr>
        <sz val="8"/>
        <rFont val="MS PGothic"/>
        <family val="2"/>
      </rPr>
      <t>7/25</t>
    </r>
  </si>
  <si>
    <r>
      <rPr>
        <sz val="8"/>
        <rFont val="MS PGothic"/>
        <family val="2"/>
      </rPr>
      <t>8/21</t>
    </r>
  </si>
  <si>
    <r>
      <rPr>
        <sz val="8"/>
        <rFont val="MS PGothic"/>
        <family val="2"/>
      </rPr>
      <t>8/26</t>
    </r>
  </si>
  <si>
    <r>
      <rPr>
        <sz val="7"/>
        <rFont val="MS PGothic"/>
        <family val="2"/>
      </rPr>
      <t>COSCO HAMBURG</t>
    </r>
  </si>
  <si>
    <r>
      <rPr>
        <sz val="8"/>
        <rFont val="MS PGothic"/>
        <family val="2"/>
      </rPr>
      <t>297S</t>
    </r>
  </si>
  <si>
    <r>
      <rPr>
        <sz val="8"/>
        <rFont val="MS PGothic"/>
        <family val="2"/>
      </rPr>
      <t>7/30</t>
    </r>
  </si>
  <si>
    <r>
      <rPr>
        <sz val="8"/>
        <rFont val="MS PGothic"/>
        <family val="2"/>
      </rPr>
      <t>7/21AM</t>
    </r>
  </si>
  <si>
    <r>
      <rPr>
        <sz val="8"/>
        <rFont val="MS PGothic"/>
        <family val="2"/>
      </rPr>
      <t>7/27</t>
    </r>
  </si>
  <si>
    <r>
      <rPr>
        <sz val="8"/>
        <rFont val="MS PGothic"/>
        <family val="2"/>
      </rPr>
      <t>8/1</t>
    </r>
  </si>
  <si>
    <r>
      <rPr>
        <sz val="8"/>
        <rFont val="MS PGothic"/>
        <family val="2"/>
      </rPr>
      <t>8/28</t>
    </r>
  </si>
  <si>
    <r>
      <rPr>
        <sz val="8"/>
        <rFont val="MS PGothic"/>
        <family val="2"/>
      </rPr>
      <t>9/2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</si>
</sst>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0"/>
      <color rgb="FF000000"/>
      <name val="Times New Roman"/>
      <charset val="204"/>
    </font>
    <font>
      <sz val="24"/>
      <color theme="1"/>
      <name val="Meiryo UI"/>
      <family val="3"/>
      <charset val="128"/>
    </font>
    <font>
      <sz val="20"/>
      <name val="MS PGothic"/>
      <family val="3"/>
      <charset val="128"/>
    </font>
    <font>
      <sz val="20"/>
      <name val="MS PGothic"/>
      <family val="2"/>
    </font>
    <font>
      <sz val="8.5"/>
      <name val="MS PGothic"/>
      <family val="3"/>
      <charset val="128"/>
    </font>
    <font>
      <sz val="7"/>
      <name val="MS PGothic"/>
      <family val="3"/>
      <charset val="128"/>
    </font>
    <font>
      <sz val="8"/>
      <name val="MS PGothic"/>
      <family val="3"/>
      <charset val="128"/>
    </font>
    <font>
      <sz val="7"/>
      <name val="MS PGothic"/>
      <family val="2"/>
    </font>
    <font>
      <sz val="8"/>
      <name val="MS PGothic"/>
      <family val="2"/>
    </font>
    <font>
      <sz val="8.5"/>
      <color rgb="FFFF0000"/>
      <name val="MS PGothic"/>
      <family val="2"/>
    </font>
    <font>
      <sz val="7"/>
      <color rgb="FFFF0000"/>
      <name val="MS PGothic"/>
      <family val="2"/>
    </font>
    <font>
      <sz val="8"/>
      <color rgb="FFFF0000"/>
      <name val="MS PGothic"/>
      <family val="2"/>
    </font>
    <font>
      <b/>
      <sz val="2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3" fillId="0" borderId="0"/>
    <xf numFmtId="0" fontId="34" fillId="0" borderId="0"/>
    <xf numFmtId="0" fontId="35" fillId="0" borderId="0"/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32" fillId="0" borderId="0" xfId="1" applyNumberFormat="1" applyFont="1" applyFill="1" applyBorder="1" applyAlignment="1">
      <alignment horizontal="left" vertical="center"/>
    </xf>
    <xf numFmtId="0" fontId="24" fillId="0" borderId="22" xfId="1" applyFont="1" applyBorder="1" applyAlignment="1">
      <alignment vertical="center"/>
    </xf>
    <xf numFmtId="0" fontId="24" fillId="0" borderId="23" xfId="1" applyFont="1" applyBorder="1" applyAlignment="1">
      <alignment horizontal="center" vertical="center"/>
    </xf>
    <xf numFmtId="178" fontId="36" fillId="0" borderId="23" xfId="1" applyNumberFormat="1" applyFont="1" applyBorder="1" applyAlignment="1" applyProtection="1">
      <alignment horizontal="center" vertical="center"/>
      <protection locked="0"/>
    </xf>
    <xf numFmtId="178" fontId="36" fillId="0" borderId="23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37" fillId="0" borderId="31" xfId="16" applyFont="1" applyBorder="1" applyAlignment="1">
      <alignment horizontal="center" vertical="top" wrapText="1"/>
    </xf>
    <xf numFmtId="0" fontId="13" fillId="4" borderId="23" xfId="17" applyFont="1" applyFill="1" applyBorder="1" applyAlignment="1">
      <alignment horizontal="left" vertical="center"/>
    </xf>
    <xf numFmtId="0" fontId="23" fillId="0" borderId="32" xfId="17" applyFont="1" applyBorder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37" fillId="0" borderId="33" xfId="18" applyFont="1" applyFill="1" applyBorder="1" applyAlignment="1">
      <alignment horizontal="center" vertical="top" wrapText="1"/>
    </xf>
    <xf numFmtId="0" fontId="13" fillId="4" borderId="26" xfId="17" applyFont="1" applyFill="1" applyBorder="1" applyAlignment="1">
      <alignment horizontal="left" vertical="center"/>
    </xf>
    <xf numFmtId="0" fontId="23" fillId="0" borderId="34" xfId="17" applyFont="1" applyBorder="1" applyAlignment="1">
      <alignment horizontal="left" vertical="center"/>
    </xf>
    <xf numFmtId="0" fontId="24" fillId="0" borderId="0" xfId="1" applyFont="1" applyFill="1" applyBorder="1" applyAlignment="1">
      <alignment vertical="center"/>
    </xf>
    <xf numFmtId="178" fontId="36" fillId="0" borderId="24" xfId="1" applyNumberFormat="1" applyFont="1" applyBorder="1" applyAlignment="1">
      <alignment horizontal="center" vertical="center"/>
    </xf>
    <xf numFmtId="0" fontId="24" fillId="0" borderId="28" xfId="1" applyFont="1" applyBorder="1" applyAlignment="1">
      <alignment vertical="center"/>
    </xf>
    <xf numFmtId="0" fontId="24" fillId="0" borderId="29" xfId="1" applyFont="1" applyBorder="1" applyAlignment="1">
      <alignment horizontal="center" vertical="center"/>
    </xf>
    <xf numFmtId="178" fontId="36" fillId="0" borderId="29" xfId="1" applyNumberFormat="1" applyFont="1" applyBorder="1" applyAlignment="1" applyProtection="1">
      <alignment horizontal="center" vertical="center"/>
      <protection locked="0"/>
    </xf>
    <xf numFmtId="178" fontId="36" fillId="0" borderId="29" xfId="1" applyNumberFormat="1" applyFont="1" applyBorder="1" applyAlignment="1">
      <alignment horizontal="center" vertical="center"/>
    </xf>
    <xf numFmtId="178" fontId="36" fillId="0" borderId="30" xfId="1" applyNumberFormat="1" applyFont="1" applyBorder="1" applyAlignment="1">
      <alignment horizontal="center" vertical="center"/>
    </xf>
    <xf numFmtId="0" fontId="40" fillId="0" borderId="31" xfId="16" applyFont="1" applyFill="1" applyBorder="1" applyAlignment="1">
      <alignment horizontal="center" vertical="top" wrapText="1"/>
    </xf>
    <xf numFmtId="0" fontId="40" fillId="5" borderId="31" xfId="16" applyFont="1" applyFill="1" applyBorder="1" applyAlignment="1">
      <alignment horizontal="center" vertical="top" wrapText="1"/>
    </xf>
    <xf numFmtId="0" fontId="33" fillId="5" borderId="31" xfId="16" applyFill="1" applyBorder="1" applyAlignment="1">
      <alignment horizontal="left" vertical="center" wrapText="1"/>
    </xf>
    <xf numFmtId="0" fontId="41" fillId="5" borderId="31" xfId="16" applyFont="1" applyFill="1" applyBorder="1" applyAlignment="1">
      <alignment horizontal="center" vertical="top" wrapText="1"/>
    </xf>
    <xf numFmtId="0" fontId="45" fillId="0" borderId="31" xfId="16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178" fontId="47" fillId="0" borderId="23" xfId="1" applyNumberFormat="1" applyFont="1" applyBorder="1" applyAlignment="1" applyProtection="1">
      <alignment horizontal="center" vertical="center"/>
      <protection locked="0"/>
    </xf>
    <xf numFmtId="0" fontId="40" fillId="0" borderId="31" xfId="16" applyFont="1" applyFill="1" applyBorder="1" applyAlignment="1">
      <alignment horizontal="center" vertical="top" wrapText="1"/>
    </xf>
    <xf numFmtId="0" fontId="41" fillId="0" borderId="31" xfId="16" applyFont="1" applyFill="1" applyBorder="1" applyAlignment="1">
      <alignment horizontal="center" vertical="top" wrapText="1"/>
    </xf>
    <xf numFmtId="0" fontId="39" fillId="0" borderId="31" xfId="16" applyFont="1" applyFill="1" applyBorder="1" applyAlignment="1">
      <alignment horizontal="center" vertical="top" wrapText="1"/>
    </xf>
    <xf numFmtId="0" fontId="24" fillId="6" borderId="3" xfId="1" applyFont="1" applyFill="1" applyBorder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178" fontId="36" fillId="6" borderId="4" xfId="1" applyNumberFormat="1" applyFont="1" applyFill="1" applyBorder="1" applyAlignment="1" applyProtection="1">
      <alignment horizontal="center" vertical="center"/>
      <protection locked="0"/>
    </xf>
    <xf numFmtId="178" fontId="36" fillId="6" borderId="4" xfId="1" applyNumberFormat="1" applyFont="1" applyFill="1" applyBorder="1" applyAlignment="1">
      <alignment horizontal="center" vertical="center"/>
    </xf>
    <xf numFmtId="178" fontId="36" fillId="6" borderId="5" xfId="1" applyNumberFormat="1" applyFont="1" applyFill="1" applyBorder="1" applyAlignment="1">
      <alignment horizontal="center" vertical="center"/>
    </xf>
  </cellXfs>
  <cellStyles count="19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29" xfId="17" xr:uid="{0905AD04-A7AA-4180-A50E-B59977F53D26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86979CAD-450C-45C6-8458-A5A917B4E01D}"/>
    <cellStyle name="標準 5" xfId="18" xr:uid="{52A4D73C-3C37-42AE-A24B-E99FE44681A5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19</xdr:row>
      <xdr:rowOff>319086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1" y="12201524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1063626</xdr:colOff>
      <xdr:row>11</xdr:row>
      <xdr:rowOff>642935</xdr:rowOff>
    </xdr:from>
    <xdr:to>
      <xdr:col>17</xdr:col>
      <xdr:colOff>1833562</xdr:colOff>
      <xdr:row>24</xdr:row>
      <xdr:rowOff>428623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75501" y="7691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1952625</xdr:colOff>
      <xdr:row>2</xdr:row>
      <xdr:rowOff>809625</xdr:rowOff>
    </xdr:from>
    <xdr:to>
      <xdr:col>17</xdr:col>
      <xdr:colOff>2208788</xdr:colOff>
      <xdr:row>10</xdr:row>
      <xdr:rowOff>361539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0" y="2071688"/>
          <a:ext cx="4113788" cy="4647789"/>
        </a:xfrm>
        <a:prstGeom prst="rect">
          <a:avLst/>
        </a:prstGeom>
      </xdr:spPr>
    </xdr:pic>
    <xdr:clientData/>
  </xdr:twoCellAnchor>
  <xdr:twoCellAnchor>
    <xdr:from>
      <xdr:col>4</xdr:col>
      <xdr:colOff>714373</xdr:colOff>
      <xdr:row>19</xdr:row>
      <xdr:rowOff>261937</xdr:rowOff>
    </xdr:from>
    <xdr:to>
      <xdr:col>13</xdr:col>
      <xdr:colOff>95249</xdr:colOff>
      <xdr:row>22</xdr:row>
      <xdr:rowOff>483263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977311" y="12834937"/>
          <a:ext cx="9929813" cy="2293014"/>
          <a:chOff x="27101429" y="4540785"/>
          <a:chExt cx="9302750" cy="445864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82114" y="5849671"/>
            <a:ext cx="6873978" cy="3149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3"/>
  <sheetViews>
    <sheetView showGridLines="0" tabSelected="1" showWhiteSpace="0" view="pageBreakPreview" zoomScale="40" zoomScaleNormal="40" zoomScaleSheetLayoutView="40" zoomScalePageLayoutView="40" workbookViewId="0">
      <selection activeCell="N12" sqref="N12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38" customWidth="1"/>
    <col min="19" max="19" width="14.75" customWidth="1"/>
    <col min="25" max="25" width="9" customWidth="1"/>
    <col min="26" max="47" width="9" hidden="1" customWidth="1"/>
    <col min="48" max="48" width="9" customWidth="1"/>
  </cols>
  <sheetData>
    <row r="1" spans="1:47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15</v>
      </c>
      <c r="N1" s="74"/>
      <c r="O1" s="74"/>
      <c r="P1" s="74"/>
      <c r="Q1" s="74"/>
      <c r="R1" s="3"/>
    </row>
    <row r="2" spans="1:47" s="5" customFormat="1" ht="30" customHeight="1"/>
    <row r="3" spans="1:47" s="4" customFormat="1" ht="66.75" customHeight="1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46177</v>
      </c>
      <c r="Q3" s="42" t="s">
        <v>25</v>
      </c>
      <c r="R3" s="7"/>
      <c r="S3" s="7"/>
    </row>
    <row r="4" spans="1:47" s="13" customFormat="1" ht="91.5" customHeight="1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47" s="16" customFormat="1" ht="37.5" customHeight="1">
      <c r="A5" s="88" t="s">
        <v>2</v>
      </c>
      <c r="B5" s="75" t="s">
        <v>3</v>
      </c>
      <c r="C5" s="75" t="s">
        <v>4</v>
      </c>
      <c r="D5" s="75"/>
      <c r="E5" s="75"/>
      <c r="F5" s="75"/>
      <c r="G5" s="75" t="s">
        <v>5</v>
      </c>
      <c r="H5" s="75"/>
      <c r="I5" s="75" t="s">
        <v>6</v>
      </c>
      <c r="J5" s="75"/>
      <c r="K5" s="78" t="s">
        <v>7</v>
      </c>
      <c r="L5" s="79"/>
      <c r="M5" s="39"/>
    </row>
    <row r="6" spans="1:47" s="16" customFormat="1" ht="37.5" customHeight="1">
      <c r="A6" s="89"/>
      <c r="B6" s="76"/>
      <c r="C6" s="80" t="s">
        <v>23</v>
      </c>
      <c r="D6" s="80"/>
      <c r="E6" s="81" t="s">
        <v>22</v>
      </c>
      <c r="F6" s="81"/>
      <c r="G6" s="82" t="s">
        <v>22</v>
      </c>
      <c r="H6" s="82"/>
      <c r="I6" s="80" t="s">
        <v>21</v>
      </c>
      <c r="J6" s="80"/>
      <c r="K6" s="82" t="s">
        <v>24</v>
      </c>
      <c r="L6" s="83"/>
      <c r="M6" s="39"/>
    </row>
    <row r="7" spans="1:47" s="16" customFormat="1" ht="37.5" customHeight="1">
      <c r="A7" s="89"/>
      <c r="B7" s="76"/>
      <c r="C7" s="80"/>
      <c r="D7" s="80"/>
      <c r="E7" s="81"/>
      <c r="F7" s="81"/>
      <c r="G7" s="82"/>
      <c r="H7" s="82"/>
      <c r="I7" s="80"/>
      <c r="J7" s="80"/>
      <c r="K7" s="82"/>
      <c r="L7" s="83"/>
      <c r="M7" s="39"/>
    </row>
    <row r="8" spans="1:47" s="16" customFormat="1" ht="37.5" customHeight="1">
      <c r="A8" s="89"/>
      <c r="B8" s="76"/>
      <c r="C8" s="80"/>
      <c r="D8" s="80"/>
      <c r="E8" s="81"/>
      <c r="F8" s="81"/>
      <c r="G8" s="82"/>
      <c r="H8" s="82"/>
      <c r="I8" s="80"/>
      <c r="J8" s="80"/>
      <c r="K8" s="82"/>
      <c r="L8" s="83"/>
      <c r="M8" s="17"/>
    </row>
    <row r="9" spans="1:47" s="16" customFormat="1" ht="37.5" customHeight="1">
      <c r="A9" s="90"/>
      <c r="B9" s="77"/>
      <c r="C9" s="84"/>
      <c r="D9" s="84"/>
      <c r="E9" s="46"/>
      <c r="F9" s="46"/>
      <c r="G9" s="46"/>
      <c r="H9" s="46"/>
      <c r="I9" s="85" t="s">
        <v>8</v>
      </c>
      <c r="J9" s="85"/>
      <c r="K9" s="86" t="s">
        <v>26</v>
      </c>
      <c r="L9" s="87"/>
      <c r="M9" s="39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 t="s">
        <v>31</v>
      </c>
      <c r="AT9" s="54" t="s">
        <v>32</v>
      </c>
      <c r="AU9" s="54" t="s">
        <v>33</v>
      </c>
    </row>
    <row r="10" spans="1:47" s="18" customFormat="1" ht="54.75" customHeight="1">
      <c r="A10" s="112" t="str">
        <f>Z10</f>
        <v>NO SERVICE</v>
      </c>
      <c r="B10" s="113"/>
      <c r="C10" s="114"/>
      <c r="D10" s="114"/>
      <c r="E10" s="114"/>
      <c r="F10" s="114"/>
      <c r="G10" s="114"/>
      <c r="H10" s="114"/>
      <c r="I10" s="114"/>
      <c r="J10" s="115"/>
      <c r="K10" s="114"/>
      <c r="L10" s="116"/>
      <c r="M10" s="40"/>
      <c r="Z10" s="70" t="s">
        <v>43</v>
      </c>
      <c r="AA10" s="71"/>
      <c r="AB10" s="72" t="s">
        <v>44</v>
      </c>
      <c r="AC10" s="72" t="s">
        <v>36</v>
      </c>
      <c r="AD10" s="72" t="s">
        <v>45</v>
      </c>
      <c r="AE10" s="72" t="s">
        <v>46</v>
      </c>
      <c r="AF10" s="72" t="s">
        <v>40</v>
      </c>
      <c r="AG10" s="72" t="s">
        <v>47</v>
      </c>
      <c r="AH10" s="72" t="s">
        <v>48</v>
      </c>
      <c r="AI10" s="72" t="s">
        <v>36</v>
      </c>
      <c r="AJ10" s="72" t="s">
        <v>48</v>
      </c>
      <c r="AK10" s="72" t="s">
        <v>49</v>
      </c>
      <c r="AL10" s="72" t="s">
        <v>44</v>
      </c>
      <c r="AM10" s="72" t="s">
        <v>50</v>
      </c>
      <c r="AN10" s="72" t="s">
        <v>51</v>
      </c>
      <c r="AO10" s="55"/>
      <c r="AP10" s="55"/>
      <c r="AQ10" s="55"/>
      <c r="AR10" s="55"/>
      <c r="AS10" s="59" t="s">
        <v>34</v>
      </c>
      <c r="AT10" s="56" t="str">
        <f t="shared" ref="AT10:AT13" si="0">SUBSTITUTE(Z10,"*","")</f>
        <v>NO SERVICE</v>
      </c>
      <c r="AU10" s="57" t="str">
        <f t="shared" ref="AU10:AU13" si="1">IF(AT10=AS10,AT10,"※"&amp;AT10)</f>
        <v>※NO SERVICE</v>
      </c>
    </row>
    <row r="11" spans="1:47" s="18" customFormat="1" ht="54.75" customHeight="1">
      <c r="A11" s="50" t="str">
        <f t="shared" ref="A11:A13" si="2">IF(AND(D11="金",F11="月"),AU11,"★"&amp;AU11)</f>
        <v>※VOLANS</v>
      </c>
      <c r="B11" s="51" t="str">
        <f t="shared" ref="B11:B13" si="3">AA11</f>
        <v>049S</v>
      </c>
      <c r="C11" s="52" t="str">
        <f t="shared" ref="C11:C13" si="4">AF11</f>
        <v>6/12</v>
      </c>
      <c r="D11" s="52" t="str">
        <f t="shared" ref="D11:D13" si="5">TEXT(C11,"aaa")</f>
        <v>金</v>
      </c>
      <c r="E11" s="52" t="str">
        <f t="shared" ref="E11:E13" si="6">AG11</f>
        <v>6/15</v>
      </c>
      <c r="F11" s="52" t="str">
        <f t="shared" ref="F11:F13" si="7">TEXT(E11,"aaa")</f>
        <v>月</v>
      </c>
      <c r="G11" s="52" t="str">
        <f t="shared" ref="G11:G13" si="8">AB11</f>
        <v>6/18</v>
      </c>
      <c r="H11" s="52" t="str">
        <f t="shared" ref="H11:H13" si="9">TEXT(G11,"aaa")</f>
        <v>木</v>
      </c>
      <c r="I11" s="52" t="str">
        <f t="shared" ref="I11:I13" si="10">AD11</f>
        <v>6/19</v>
      </c>
      <c r="J11" s="53" t="str">
        <f t="shared" ref="J11:J13" si="11">TEXT(I11,"aaa")</f>
        <v>金</v>
      </c>
      <c r="K11" s="52" t="str">
        <f t="shared" ref="K11:K13" si="12">AM11</f>
        <v>7/17</v>
      </c>
      <c r="L11" s="63" t="str">
        <f t="shared" ref="L11:L13" si="13">TEXT(K11,"aaa")</f>
        <v>金</v>
      </c>
      <c r="M11" s="40"/>
      <c r="Z11" s="109" t="s">
        <v>52</v>
      </c>
      <c r="AA11" s="110" t="s">
        <v>53</v>
      </c>
      <c r="AB11" s="110" t="s">
        <v>54</v>
      </c>
      <c r="AC11" s="110" t="s">
        <v>36</v>
      </c>
      <c r="AD11" s="110" t="s">
        <v>55</v>
      </c>
      <c r="AE11" s="110" t="s">
        <v>56</v>
      </c>
      <c r="AF11" s="110" t="s">
        <v>45</v>
      </c>
      <c r="AG11" s="110" t="s">
        <v>57</v>
      </c>
      <c r="AH11" s="110" t="s">
        <v>58</v>
      </c>
      <c r="AI11" s="110" t="s">
        <v>36</v>
      </c>
      <c r="AJ11" s="110" t="s">
        <v>58</v>
      </c>
      <c r="AK11" s="110" t="s">
        <v>59</v>
      </c>
      <c r="AL11" s="110" t="s">
        <v>54</v>
      </c>
      <c r="AM11" s="110" t="s">
        <v>60</v>
      </c>
      <c r="AN11" s="110" t="s">
        <v>61</v>
      </c>
      <c r="AO11" s="58"/>
      <c r="AP11" s="58"/>
      <c r="AQ11" s="58"/>
      <c r="AR11" s="58"/>
      <c r="AS11" s="69"/>
      <c r="AT11" s="60" t="str">
        <f t="shared" si="0"/>
        <v>VOLANS</v>
      </c>
      <c r="AU11" s="61" t="str">
        <f t="shared" si="1"/>
        <v>※VOLANS</v>
      </c>
    </row>
    <row r="12" spans="1:47" s="62" customFormat="1" ht="54.75" customHeight="1">
      <c r="A12" s="50" t="str">
        <f t="shared" si="2"/>
        <v>BF GIANT</v>
      </c>
      <c r="B12" s="51" t="str">
        <f t="shared" si="3"/>
        <v>012S</v>
      </c>
      <c r="C12" s="52" t="str">
        <f t="shared" si="4"/>
        <v>6/19</v>
      </c>
      <c r="D12" s="52" t="str">
        <f t="shared" si="5"/>
        <v>金</v>
      </c>
      <c r="E12" s="52" t="str">
        <f t="shared" si="6"/>
        <v>6/22</v>
      </c>
      <c r="F12" s="52" t="str">
        <f t="shared" si="7"/>
        <v>月</v>
      </c>
      <c r="G12" s="52" t="str">
        <f t="shared" si="8"/>
        <v>6/25</v>
      </c>
      <c r="H12" s="52" t="str">
        <f t="shared" si="9"/>
        <v>木</v>
      </c>
      <c r="I12" s="52" t="str">
        <f t="shared" si="10"/>
        <v>6/26</v>
      </c>
      <c r="J12" s="53" t="str">
        <f t="shared" si="11"/>
        <v>金</v>
      </c>
      <c r="K12" s="52" t="str">
        <f t="shared" si="12"/>
        <v>7/24</v>
      </c>
      <c r="L12" s="63" t="str">
        <f t="shared" si="13"/>
        <v>金</v>
      </c>
      <c r="M12" s="40"/>
      <c r="Z12" s="109" t="s">
        <v>62</v>
      </c>
      <c r="AA12" s="110" t="s">
        <v>63</v>
      </c>
      <c r="AB12" s="110" t="s">
        <v>64</v>
      </c>
      <c r="AC12" s="110" t="s">
        <v>36</v>
      </c>
      <c r="AD12" s="110" t="s">
        <v>37</v>
      </c>
      <c r="AE12" s="110" t="s">
        <v>65</v>
      </c>
      <c r="AF12" s="110" t="s">
        <v>55</v>
      </c>
      <c r="AG12" s="110" t="s">
        <v>66</v>
      </c>
      <c r="AH12" s="110" t="s">
        <v>67</v>
      </c>
      <c r="AI12" s="110" t="s">
        <v>36</v>
      </c>
      <c r="AJ12" s="110" t="s">
        <v>67</v>
      </c>
      <c r="AK12" s="110" t="s">
        <v>68</v>
      </c>
      <c r="AL12" s="110" t="s">
        <v>64</v>
      </c>
      <c r="AM12" s="110" t="s">
        <v>69</v>
      </c>
      <c r="AN12" s="110" t="s">
        <v>70</v>
      </c>
      <c r="AS12" s="69" t="s">
        <v>62</v>
      </c>
      <c r="AT12" s="60" t="str">
        <f t="shared" si="0"/>
        <v>BF GIANT</v>
      </c>
      <c r="AU12" s="61" t="str">
        <f t="shared" si="1"/>
        <v>BF GIANT</v>
      </c>
    </row>
    <row r="13" spans="1:47" s="62" customFormat="1" ht="54.75" customHeight="1">
      <c r="A13" s="50" t="str">
        <f t="shared" si="2"/>
        <v>GSL KITHIRA＊１</v>
      </c>
      <c r="B13" s="51" t="str">
        <f t="shared" si="3"/>
        <v>624S</v>
      </c>
      <c r="C13" s="52" t="str">
        <f t="shared" si="4"/>
        <v>6/26</v>
      </c>
      <c r="D13" s="52" t="str">
        <f t="shared" si="5"/>
        <v>金</v>
      </c>
      <c r="E13" s="52" t="str">
        <f t="shared" si="6"/>
        <v>6/29</v>
      </c>
      <c r="F13" s="52" t="str">
        <f t="shared" si="7"/>
        <v>月</v>
      </c>
      <c r="G13" s="52" t="str">
        <f t="shared" si="8"/>
        <v>7/2</v>
      </c>
      <c r="H13" s="52" t="str">
        <f t="shared" si="9"/>
        <v>木</v>
      </c>
      <c r="I13" s="52" t="str">
        <f t="shared" si="10"/>
        <v>7/3</v>
      </c>
      <c r="J13" s="53" t="str">
        <f t="shared" si="11"/>
        <v>金</v>
      </c>
      <c r="K13" s="52" t="str">
        <f t="shared" si="12"/>
        <v>7/31</v>
      </c>
      <c r="L13" s="63" t="str">
        <f t="shared" si="13"/>
        <v>金</v>
      </c>
      <c r="M13" s="40"/>
      <c r="Z13" s="109" t="s">
        <v>80</v>
      </c>
      <c r="AA13" s="110" t="s">
        <v>71</v>
      </c>
      <c r="AB13" s="110" t="s">
        <v>72</v>
      </c>
      <c r="AC13" s="110" t="s">
        <v>36</v>
      </c>
      <c r="AD13" s="110" t="s">
        <v>41</v>
      </c>
      <c r="AE13" s="110" t="s">
        <v>73</v>
      </c>
      <c r="AF13" s="110" t="s">
        <v>37</v>
      </c>
      <c r="AG13" s="110" t="s">
        <v>74</v>
      </c>
      <c r="AH13" s="110" t="s">
        <v>75</v>
      </c>
      <c r="AI13" s="110" t="s">
        <v>36</v>
      </c>
      <c r="AJ13" s="110" t="s">
        <v>75</v>
      </c>
      <c r="AK13" s="110" t="s">
        <v>38</v>
      </c>
      <c r="AL13" s="110" t="s">
        <v>72</v>
      </c>
      <c r="AM13" s="110" t="s">
        <v>76</v>
      </c>
      <c r="AN13" s="110" t="s">
        <v>77</v>
      </c>
      <c r="AS13" s="73" t="s">
        <v>78</v>
      </c>
      <c r="AT13" s="73" t="s">
        <v>78</v>
      </c>
      <c r="AU13" s="61" t="str">
        <f>IF(AT13=AS13,AT13,"※"&amp;AT13)</f>
        <v>GSL KITHIRA＊１</v>
      </c>
    </row>
    <row r="14" spans="1:47" s="62" customFormat="1" ht="54.75" customHeight="1">
      <c r="A14" s="50" t="str">
        <f t="shared" ref="A14:A15" si="14">IF(AND(D14="金",F14="月"),AU14,"★"&amp;AU14)</f>
        <v>NYK FUSHIMI</v>
      </c>
      <c r="B14" s="51" t="str">
        <f t="shared" ref="B14:B15" si="15">AA14</f>
        <v>139S</v>
      </c>
      <c r="C14" s="52" t="str">
        <f t="shared" ref="C14:C15" si="16">AF14</f>
        <v>7/3</v>
      </c>
      <c r="D14" s="52" t="str">
        <f t="shared" ref="D14:D15" si="17">TEXT(C14,"aaa")</f>
        <v>金</v>
      </c>
      <c r="E14" s="52" t="str">
        <f t="shared" ref="E14:E15" si="18">AG14</f>
        <v>7/6</v>
      </c>
      <c r="F14" s="52" t="str">
        <f t="shared" ref="F14:F15" si="19">TEXT(E14,"aaa")</f>
        <v>月</v>
      </c>
      <c r="G14" s="52" t="str">
        <f t="shared" ref="G14:G15" si="20">AB14</f>
        <v>7/9</v>
      </c>
      <c r="H14" s="52" t="str">
        <f t="shared" ref="H14:H15" si="21">TEXT(G14,"aaa")</f>
        <v>木</v>
      </c>
      <c r="I14" s="52" t="str">
        <f t="shared" ref="I14:I15" si="22">AD14</f>
        <v>7/10</v>
      </c>
      <c r="J14" s="53" t="str">
        <f t="shared" ref="J14:J15" si="23">TEXT(I14,"aaa")</f>
        <v>金</v>
      </c>
      <c r="K14" s="52" t="str">
        <f t="shared" ref="K14:K15" si="24">AM14</f>
        <v>8/7</v>
      </c>
      <c r="L14" s="63" t="str">
        <f t="shared" ref="L14:L15" si="25">TEXT(K14,"aaa")</f>
        <v>金</v>
      </c>
      <c r="M14" s="40"/>
      <c r="Z14" s="109" t="s">
        <v>81</v>
      </c>
      <c r="AA14" s="110" t="s">
        <v>82</v>
      </c>
      <c r="AB14" s="110" t="s">
        <v>83</v>
      </c>
      <c r="AC14" s="110" t="s">
        <v>36</v>
      </c>
      <c r="AD14" s="110" t="s">
        <v>50</v>
      </c>
      <c r="AE14" s="110" t="s">
        <v>84</v>
      </c>
      <c r="AF14" s="110" t="s">
        <v>41</v>
      </c>
      <c r="AG14" s="110" t="s">
        <v>85</v>
      </c>
      <c r="AH14" s="110" t="s">
        <v>86</v>
      </c>
      <c r="AI14" s="110" t="s">
        <v>36</v>
      </c>
      <c r="AJ14" s="110" t="s">
        <v>86</v>
      </c>
      <c r="AK14" s="110" t="s">
        <v>42</v>
      </c>
      <c r="AL14" s="110" t="s">
        <v>83</v>
      </c>
      <c r="AM14" s="110" t="s">
        <v>87</v>
      </c>
      <c r="AN14" s="110" t="s">
        <v>88</v>
      </c>
      <c r="AS14" s="109" t="s">
        <v>81</v>
      </c>
      <c r="AT14" s="60" t="str">
        <f t="shared" ref="AT14:AT17" si="26">SUBSTITUTE(Z14,"*","")</f>
        <v>NYK FUSHIMI</v>
      </c>
      <c r="AU14" s="61" t="str">
        <f t="shared" ref="AU14:AU17" si="27">IF(AT14=AS14,AT14,"※"&amp;AT14)</f>
        <v>NYK FUSHIMI</v>
      </c>
    </row>
    <row r="15" spans="1:47" s="62" customFormat="1" ht="54.75" customHeight="1">
      <c r="A15" s="50" t="str">
        <f t="shared" si="14"/>
        <v>ONE ATLAS</v>
      </c>
      <c r="B15" s="51" t="str">
        <f t="shared" si="15"/>
        <v>014S</v>
      </c>
      <c r="C15" s="52" t="str">
        <f t="shared" si="16"/>
        <v>7/10</v>
      </c>
      <c r="D15" s="52" t="str">
        <f t="shared" si="17"/>
        <v>金</v>
      </c>
      <c r="E15" s="52" t="str">
        <f t="shared" si="18"/>
        <v>7/13</v>
      </c>
      <c r="F15" s="52" t="str">
        <f t="shared" si="19"/>
        <v>月</v>
      </c>
      <c r="G15" s="52" t="str">
        <f t="shared" si="20"/>
        <v>7/16</v>
      </c>
      <c r="H15" s="52" t="str">
        <f t="shared" si="21"/>
        <v>木</v>
      </c>
      <c r="I15" s="52" t="str">
        <f t="shared" si="22"/>
        <v>7/17</v>
      </c>
      <c r="J15" s="53" t="str">
        <f t="shared" si="23"/>
        <v>金</v>
      </c>
      <c r="K15" s="52" t="str">
        <f t="shared" si="24"/>
        <v>8/14</v>
      </c>
      <c r="L15" s="63" t="str">
        <f t="shared" si="25"/>
        <v>金</v>
      </c>
      <c r="M15" s="40"/>
      <c r="Z15" s="109" t="s">
        <v>35</v>
      </c>
      <c r="AA15" s="110" t="s">
        <v>89</v>
      </c>
      <c r="AB15" s="110" t="s">
        <v>90</v>
      </c>
      <c r="AC15" s="110" t="s">
        <v>36</v>
      </c>
      <c r="AD15" s="110" t="s">
        <v>60</v>
      </c>
      <c r="AE15" s="110" t="s">
        <v>91</v>
      </c>
      <c r="AF15" s="110" t="s">
        <v>50</v>
      </c>
      <c r="AG15" s="110" t="s">
        <v>92</v>
      </c>
      <c r="AH15" s="110" t="s">
        <v>93</v>
      </c>
      <c r="AI15" s="110" t="s">
        <v>36</v>
      </c>
      <c r="AJ15" s="110" t="s">
        <v>93</v>
      </c>
      <c r="AK15" s="110" t="s">
        <v>51</v>
      </c>
      <c r="AL15" s="110" t="s">
        <v>90</v>
      </c>
      <c r="AM15" s="110" t="s">
        <v>94</v>
      </c>
      <c r="AN15" s="110" t="s">
        <v>95</v>
      </c>
      <c r="AS15" s="109" t="s">
        <v>35</v>
      </c>
      <c r="AT15" s="60" t="str">
        <f t="shared" si="26"/>
        <v>ONE ATLAS</v>
      </c>
      <c r="AU15" s="61" t="str">
        <f t="shared" si="27"/>
        <v>ONE ATLAS</v>
      </c>
    </row>
    <row r="16" spans="1:47" s="18" customFormat="1" ht="54.75" customHeight="1">
      <c r="A16" s="50" t="str">
        <f t="shared" ref="A16:A17" si="28">IF(AND(D16="金",F16="月"),AU16,"★"&amp;AU16)</f>
        <v>★COSCO FELIXSTOWE</v>
      </c>
      <c r="B16" s="51" t="str">
        <f t="shared" ref="B16:B17" si="29">AA16</f>
        <v>205S</v>
      </c>
      <c r="C16" s="108" t="str">
        <f t="shared" ref="C16:C17" si="30">AF16</f>
        <v>7/16</v>
      </c>
      <c r="D16" s="108" t="str">
        <f t="shared" ref="D16:D17" si="31">TEXT(C16,"aaa")</f>
        <v>木</v>
      </c>
      <c r="E16" s="108" t="str">
        <f t="shared" ref="E16:E17" si="32">AG16</f>
        <v>7/17</v>
      </c>
      <c r="F16" s="108" t="str">
        <f t="shared" ref="F16:F17" si="33">TEXT(E16,"aaa")</f>
        <v>金</v>
      </c>
      <c r="G16" s="52" t="str">
        <f t="shared" ref="G16:G17" si="34">AB16</f>
        <v>7/23</v>
      </c>
      <c r="H16" s="52" t="str">
        <f t="shared" ref="H16:H17" si="35">TEXT(G16,"aaa")</f>
        <v>木</v>
      </c>
      <c r="I16" s="52" t="str">
        <f t="shared" ref="I16:I17" si="36">AD16</f>
        <v>7/24</v>
      </c>
      <c r="J16" s="53" t="str">
        <f t="shared" ref="J16:J17" si="37">TEXT(I16,"aaa")</f>
        <v>金</v>
      </c>
      <c r="K16" s="52" t="str">
        <f t="shared" ref="K16:K17" si="38">AM16</f>
        <v>8/21</v>
      </c>
      <c r="L16" s="63" t="str">
        <f t="shared" ref="L16:L17" si="39">TEXT(K16,"aaa")</f>
        <v>金</v>
      </c>
      <c r="M16" s="40"/>
      <c r="Z16" s="109" t="s">
        <v>39</v>
      </c>
      <c r="AA16" s="110" t="s">
        <v>96</v>
      </c>
      <c r="AB16" s="110" t="s">
        <v>97</v>
      </c>
      <c r="AC16" s="110" t="s">
        <v>36</v>
      </c>
      <c r="AD16" s="110" t="s">
        <v>69</v>
      </c>
      <c r="AE16" s="110" t="s">
        <v>98</v>
      </c>
      <c r="AF16" s="111" t="s">
        <v>99</v>
      </c>
      <c r="AG16" s="111" t="s">
        <v>100</v>
      </c>
      <c r="AH16" s="110" t="s">
        <v>101</v>
      </c>
      <c r="AI16" s="110" t="s">
        <v>36</v>
      </c>
      <c r="AJ16" s="110" t="s">
        <v>101</v>
      </c>
      <c r="AK16" s="110" t="s">
        <v>61</v>
      </c>
      <c r="AL16" s="110" t="s">
        <v>97</v>
      </c>
      <c r="AM16" s="110" t="s">
        <v>102</v>
      </c>
      <c r="AN16" s="110" t="s">
        <v>103</v>
      </c>
      <c r="AS16" s="109" t="s">
        <v>39</v>
      </c>
      <c r="AT16" s="60" t="str">
        <f t="shared" si="26"/>
        <v>COSCO FELIXSTOWE</v>
      </c>
      <c r="AU16" s="61" t="str">
        <f t="shared" si="27"/>
        <v>COSCO FELIXSTOWE</v>
      </c>
    </row>
    <row r="17" spans="1:47" s="18" customFormat="1" ht="54.75" customHeight="1">
      <c r="A17" s="64" t="str">
        <f t="shared" si="28"/>
        <v>COSCO HAMBURG</v>
      </c>
      <c r="B17" s="65" t="str">
        <f t="shared" si="29"/>
        <v>297S</v>
      </c>
      <c r="C17" s="66" t="str">
        <f t="shared" si="30"/>
        <v>7/24</v>
      </c>
      <c r="D17" s="66" t="str">
        <f t="shared" si="31"/>
        <v>金</v>
      </c>
      <c r="E17" s="66" t="str">
        <f t="shared" si="32"/>
        <v>7/27</v>
      </c>
      <c r="F17" s="66" t="str">
        <f t="shared" si="33"/>
        <v>月</v>
      </c>
      <c r="G17" s="66" t="str">
        <f t="shared" si="34"/>
        <v>7/30</v>
      </c>
      <c r="H17" s="66" t="str">
        <f t="shared" si="35"/>
        <v>木</v>
      </c>
      <c r="I17" s="66" t="str">
        <f t="shared" si="36"/>
        <v>7/31</v>
      </c>
      <c r="J17" s="67" t="str">
        <f t="shared" si="37"/>
        <v>金</v>
      </c>
      <c r="K17" s="66" t="str">
        <f t="shared" si="38"/>
        <v>8/28</v>
      </c>
      <c r="L17" s="68" t="str">
        <f t="shared" si="39"/>
        <v>金</v>
      </c>
      <c r="M17" s="40"/>
      <c r="Z17" s="109" t="s">
        <v>104</v>
      </c>
      <c r="AA17" s="110" t="s">
        <v>105</v>
      </c>
      <c r="AB17" s="110" t="s">
        <v>106</v>
      </c>
      <c r="AC17" s="110" t="s">
        <v>36</v>
      </c>
      <c r="AD17" s="110" t="s">
        <v>76</v>
      </c>
      <c r="AE17" s="110" t="s">
        <v>107</v>
      </c>
      <c r="AF17" s="110" t="s">
        <v>69</v>
      </c>
      <c r="AG17" s="110" t="s">
        <v>108</v>
      </c>
      <c r="AH17" s="110" t="s">
        <v>109</v>
      </c>
      <c r="AI17" s="110" t="s">
        <v>36</v>
      </c>
      <c r="AJ17" s="110" t="s">
        <v>109</v>
      </c>
      <c r="AK17" s="110" t="s">
        <v>70</v>
      </c>
      <c r="AL17" s="110" t="s">
        <v>106</v>
      </c>
      <c r="AM17" s="110" t="s">
        <v>110</v>
      </c>
      <c r="AN17" s="110" t="s">
        <v>111</v>
      </c>
      <c r="AS17" s="109" t="s">
        <v>104</v>
      </c>
      <c r="AT17" s="60" t="str">
        <f t="shared" si="26"/>
        <v>COSCO HAMBURG</v>
      </c>
      <c r="AU17" s="61" t="str">
        <f t="shared" si="27"/>
        <v>COSCO HAMBURG</v>
      </c>
    </row>
    <row r="18" spans="1:47" s="18" customFormat="1" ht="54.75" customHeight="1">
      <c r="A18" s="49" t="s">
        <v>79</v>
      </c>
      <c r="B18" s="43"/>
      <c r="C18" s="47"/>
      <c r="D18" s="48"/>
      <c r="E18" s="47"/>
      <c r="F18" s="48"/>
      <c r="G18" s="43"/>
      <c r="H18" s="44"/>
      <c r="I18" s="43"/>
      <c r="J18" s="44"/>
      <c r="K18" s="43"/>
      <c r="L18" s="44"/>
      <c r="M18" s="40"/>
    </row>
    <row r="19" spans="1:47" s="18" customFormat="1" ht="54.75" customHeight="1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47" s="18" customFormat="1" ht="54.75" customHeight="1">
      <c r="A20" s="45"/>
      <c r="B20" s="43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40"/>
    </row>
    <row r="21" spans="1:47" s="18" customFormat="1" ht="54.75" customHeight="1">
      <c r="M21" s="40"/>
    </row>
    <row r="22" spans="1:47" s="18" customFormat="1" ht="54.75" customHeight="1">
      <c r="A22" s="45"/>
      <c r="B22" s="43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40"/>
    </row>
    <row r="23" spans="1:47" s="18" customFormat="1" ht="54.75" customHeight="1">
      <c r="A23" s="102" t="s">
        <v>14</v>
      </c>
      <c r="B23" s="102"/>
      <c r="M23" s="40"/>
    </row>
    <row r="24" spans="1:47" s="18" customFormat="1" ht="54.75" customHeight="1">
      <c r="A24" s="103"/>
      <c r="B24" s="103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40"/>
    </row>
    <row r="25" spans="1:47" s="18" customFormat="1" ht="54.75" customHeight="1" thickBot="1">
      <c r="A25" s="21" t="s">
        <v>9</v>
      </c>
      <c r="B25" s="91" t="s">
        <v>10</v>
      </c>
      <c r="C25" s="92"/>
      <c r="D25" s="92"/>
      <c r="E25" s="93"/>
      <c r="F25" s="91" t="s">
        <v>11</v>
      </c>
      <c r="G25" s="92"/>
      <c r="H25" s="92"/>
      <c r="I25" s="92"/>
      <c r="J25" s="92"/>
      <c r="K25" s="92"/>
      <c r="L25" s="93"/>
      <c r="M25" s="40"/>
    </row>
    <row r="26" spans="1:47" s="18" customFormat="1" ht="54.75" customHeight="1" thickTop="1">
      <c r="A26" s="107" t="s">
        <v>12</v>
      </c>
      <c r="B26" s="94" t="s">
        <v>17</v>
      </c>
      <c r="C26" s="95"/>
      <c r="D26" s="95"/>
      <c r="E26" s="96"/>
      <c r="F26" s="22" t="s">
        <v>18</v>
      </c>
      <c r="G26" s="23"/>
      <c r="H26" s="24"/>
      <c r="I26" s="25"/>
      <c r="J26" s="25"/>
      <c r="K26" s="25"/>
      <c r="L26" s="26" t="s">
        <v>19</v>
      </c>
      <c r="M26" s="40"/>
    </row>
    <row r="27" spans="1:47" s="18" customFormat="1" ht="54.75" customHeight="1">
      <c r="A27" s="101"/>
      <c r="B27" s="97"/>
      <c r="C27" s="98"/>
      <c r="D27" s="98"/>
      <c r="E27" s="99"/>
      <c r="F27" s="22" t="s">
        <v>20</v>
      </c>
      <c r="G27" s="23"/>
      <c r="H27" s="24"/>
      <c r="I27" s="25"/>
      <c r="J27" s="25"/>
      <c r="K27" s="25"/>
      <c r="L27" s="26"/>
      <c r="M27" s="19"/>
    </row>
    <row r="28" spans="1:47" s="16" customFormat="1" ht="52.5" customHeight="1">
      <c r="A28" s="100" t="s">
        <v>13</v>
      </c>
      <c r="B28" s="104" t="s">
        <v>27</v>
      </c>
      <c r="C28" s="105"/>
      <c r="D28" s="105"/>
      <c r="E28" s="106"/>
      <c r="F28" s="29" t="s">
        <v>28</v>
      </c>
      <c r="G28" s="30"/>
      <c r="H28" s="31"/>
      <c r="I28" s="32"/>
      <c r="J28" s="32"/>
      <c r="K28" s="32"/>
      <c r="L28" s="33"/>
      <c r="M28" s="17"/>
      <c r="N28" s="20"/>
      <c r="O28" s="20"/>
    </row>
    <row r="29" spans="1:47" s="16" customFormat="1" ht="52.5" customHeight="1">
      <c r="A29" s="101"/>
      <c r="B29" s="97"/>
      <c r="C29" s="98"/>
      <c r="D29" s="98"/>
      <c r="E29" s="99"/>
      <c r="F29" s="34" t="s">
        <v>29</v>
      </c>
      <c r="G29" s="35"/>
      <c r="H29" s="36"/>
      <c r="I29" s="37"/>
      <c r="J29" s="37"/>
      <c r="K29" s="37"/>
      <c r="L29" s="38" t="s">
        <v>30</v>
      </c>
      <c r="M29" s="17"/>
      <c r="N29" s="20"/>
      <c r="O29" s="20"/>
    </row>
    <row r="30" spans="1:47" s="16" customFormat="1" ht="30" customHeight="1">
      <c r="M30" s="17"/>
      <c r="N30" s="20"/>
      <c r="O30" s="20"/>
    </row>
    <row r="31" spans="1:47" s="16" customFormat="1" ht="52.5" customHeight="1">
      <c r="M31" s="17"/>
      <c r="N31" s="20"/>
      <c r="O31" s="20"/>
    </row>
    <row r="32" spans="1:47" s="16" customFormat="1" ht="52.5" customHeight="1">
      <c r="M32" s="17"/>
      <c r="N32" s="20"/>
      <c r="O32" s="20"/>
    </row>
    <row r="33" spans="1:227" s="16" customFormat="1" ht="52.5" customHeight="1">
      <c r="N33" s="17"/>
      <c r="O33" s="17"/>
      <c r="P33" s="17"/>
      <c r="Q33" s="17"/>
      <c r="R33" s="17"/>
      <c r="S33" s="20"/>
      <c r="T33" s="20"/>
    </row>
    <row r="34" spans="1:227" s="27" customFormat="1" ht="52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s="4" customFormat="1" ht="41.25" customHeight="1">
      <c r="R35" s="28"/>
      <c r="S35" s="28"/>
    </row>
    <row r="36" spans="1:227" s="4" customFormat="1" ht="41.25" customHeight="1">
      <c r="R36" s="28"/>
      <c r="S36" s="28"/>
    </row>
    <row r="37" spans="1:227" s="4" customFormat="1" ht="51" customHeight="1">
      <c r="A37"/>
      <c r="B37"/>
      <c r="C37"/>
      <c r="D37"/>
      <c r="E37"/>
      <c r="F37"/>
      <c r="G37"/>
      <c r="H37"/>
      <c r="I37"/>
      <c r="J37"/>
      <c r="K37"/>
      <c r="L37"/>
      <c r="R37" s="28"/>
      <c r="S37" s="28"/>
    </row>
    <row r="38" spans="1:227" ht="51" customHeight="1"/>
    <row r="39" spans="1:227" ht="51" customHeight="1"/>
    <row r="40" spans="1:227" ht="51" customHeight="1"/>
    <row r="41" spans="1:227" ht="48.75" customHeight="1"/>
    <row r="42" spans="1:227" ht="48.75" customHeight="1"/>
    <row r="43" spans="1:227" ht="48.75" customHeight="1"/>
  </sheetData>
  <mergeCells count="22">
    <mergeCell ref="A5:A9"/>
    <mergeCell ref="B25:E25"/>
    <mergeCell ref="F25:L25"/>
    <mergeCell ref="B26:E27"/>
    <mergeCell ref="A28:A29"/>
    <mergeCell ref="A23:B24"/>
    <mergeCell ref="B28:E29"/>
    <mergeCell ref="A26:A27"/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2026-05-19T08:19:00Z</cp:lastPrinted>
  <dcterms:created xsi:type="dcterms:W3CDTF">2016-09-14T11:06:20Z</dcterms:created>
  <dcterms:modified xsi:type="dcterms:W3CDTF">2026-06-04T00:27:22Z</dcterms:modified>
</cp:coreProperties>
</file>