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8D4F01E4-C64E-4228-B951-AB272BD715F9}" xr6:coauthVersionLast="47" xr6:coauthVersionMax="47" xr10:uidLastSave="{00000000-0000-0000-0000-000000000000}"/>
  <bookViews>
    <workbookView xWindow="-120" yWindow="-120" windowWidth="29040" windowHeight="15720" xr2:uid="{00000000-000D-0000-FFFF-FFFF0000000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2" l="1"/>
  <c r="C13" i="2"/>
  <c r="D13" i="2"/>
  <c r="E13" i="2"/>
  <c r="F13" i="2" s="1"/>
  <c r="G13" i="2"/>
  <c r="H13" i="2"/>
  <c r="I13" i="2"/>
  <c r="J13" i="2"/>
  <c r="K13" i="2"/>
  <c r="L13" i="2" s="1"/>
  <c r="B14" i="2"/>
  <c r="C14" i="2"/>
  <c r="D14" i="2"/>
  <c r="E14" i="2"/>
  <c r="F14" i="2" s="1"/>
  <c r="G14" i="2"/>
  <c r="H14" i="2"/>
  <c r="I14" i="2"/>
  <c r="J14" i="2"/>
  <c r="K14" i="2"/>
  <c r="L14" i="2"/>
  <c r="B15" i="2"/>
  <c r="C15" i="2"/>
  <c r="D15" i="2"/>
  <c r="E15" i="2"/>
  <c r="F15" i="2" s="1"/>
  <c r="G15" i="2"/>
  <c r="H15" i="2"/>
  <c r="I15" i="2"/>
  <c r="J15" i="2"/>
  <c r="K15" i="2"/>
  <c r="L15" i="2"/>
  <c r="B16" i="2"/>
  <c r="C16" i="2"/>
  <c r="D16" i="2"/>
  <c r="E16" i="2"/>
  <c r="F16" i="2" s="1"/>
  <c r="G16" i="2"/>
  <c r="H16" i="2"/>
  <c r="I16" i="2"/>
  <c r="J16" i="2"/>
  <c r="K16" i="2"/>
  <c r="L16" i="2"/>
  <c r="K11" i="2"/>
  <c r="K12" i="2"/>
  <c r="L12" i="2" s="1"/>
  <c r="K10" i="2"/>
  <c r="I11" i="2"/>
  <c r="I12" i="2"/>
  <c r="I10" i="2"/>
  <c r="J10" i="2" s="1"/>
  <c r="A11" i="2"/>
  <c r="A12" i="2"/>
  <c r="A10" i="2"/>
  <c r="G11" i="2"/>
  <c r="G12" i="2"/>
  <c r="G10" i="2"/>
  <c r="E11" i="2"/>
  <c r="F11" i="2" s="1"/>
  <c r="E12" i="2"/>
  <c r="E10" i="2"/>
  <c r="C11" i="2"/>
  <c r="D11" i="2" s="1"/>
  <c r="C12" i="2"/>
  <c r="C10" i="2"/>
  <c r="B11" i="2"/>
  <c r="B12" i="2"/>
  <c r="B10" i="2"/>
  <c r="H10" i="2"/>
  <c r="H11" i="2"/>
  <c r="J11" i="2"/>
  <c r="L11" i="2"/>
  <c r="D12" i="2"/>
  <c r="F12" i="2"/>
  <c r="H12" i="2"/>
  <c r="J12" i="2"/>
  <c r="AE11" i="2"/>
  <c r="AE12" i="2"/>
  <c r="AE13" i="2"/>
  <c r="AE14" i="2"/>
  <c r="AE15" i="2"/>
  <c r="AE16" i="2"/>
  <c r="AE10" i="2"/>
  <c r="A14" i="2" l="1"/>
  <c r="A15" i="2"/>
  <c r="A16" i="2"/>
  <c r="A13" i="2"/>
  <c r="L10" i="2"/>
  <c r="D10" i="2"/>
  <c r="F10" i="2"/>
</calcChain>
</file>

<file path=xl/sharedStrings.xml><?xml version="1.0" encoding="utf-8"?>
<sst xmlns="http://schemas.openxmlformats.org/spreadsheetml/2006/main" count="69" uniqueCount="46">
  <si>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</si>
  <si>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</si>
  <si>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</si>
  <si>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</si>
  <si>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</si>
  <si>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</si>
  <si>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</si>
  <si>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</si>
  <si>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</si>
  <si>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</si>
  <si>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</si>
  <si>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</si>
  <si>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</si>
  <si>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</si>
  <si>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</si>
  <si>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</si>
  <si>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</si>
  <si>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</si>
  <si>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</si>
  <si>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</si>
  <si>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㈱上組神戸多目的物流センター</t>
    <phoneticPr fontId="13"/>
  </si>
  <si>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</si>
  <si>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</si>
  <si>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</si>
  <si>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</si>
  <si>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</si>
  <si>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</si>
  <si>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YM INCEPTION</t>
  </si>
  <si>
    <t>YM IMMENSE</t>
  </si>
  <si>
    <t>HORAI BRIDGE</t>
  </si>
  <si>
    <t>藤原運輸株式会社J-4倉庫</t>
    <phoneticPr fontId="1"/>
  </si>
  <si>
    <t>NACCS：4IWG1</t>
    <phoneticPr fontId="1"/>
  </si>
  <si>
    <t>TEL: 06-6115-7273　　FAX: 06-6612-1988</t>
    <phoneticPr fontId="1"/>
  </si>
  <si>
    <t>大阪市住之江区南港南4-2-166</t>
    <phoneticPr fontId="1"/>
  </si>
  <si>
    <t>245S</t>
  </si>
  <si>
    <t>224S</t>
  </si>
  <si>
    <t>274S</t>
  </si>
  <si>
    <t>旧</t>
    <rPh sb="0" eb="1">
      <t>キュウ</t>
    </rPh>
    <phoneticPr fontId="54"/>
  </si>
  <si>
    <t>最終</t>
    <rPh sb="0" eb="2">
      <t>サイシュウ</t>
    </rPh>
    <phoneticPr fontId="54"/>
  </si>
  <si>
    <t>日</t>
  </si>
  <si>
    <t>YML</t>
  </si>
  <si>
    <t>YM IMPROVEMENT</t>
  </si>
  <si>
    <t>407S</t>
  </si>
  <si>
    <t>246S</t>
  </si>
  <si>
    <t>275S</t>
  </si>
  <si>
    <t>225S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</si>
</sst>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 numFmtId="185" formatCode="&quot;¥&quot;#,##0;[Red]&quot;¥&quot;\-#,##0"/>
    <numFmt numFmtId="186" formatCode="&quot;¥&quot;#,##0.00;[Red]&quot;¥&quot;\-#,##0.00"/>
    <numFmt numFmtId="188" formatCode="mm\-dd"/>
  </numFmts>
  <fonts count="5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name val="Calibri"/>
      <family val="2"/>
    </font>
    <font>
      <sz val="11"/>
      <color theme="1"/>
      <name val="ＭＳ Ｐゴシック"/>
      <family val="3"/>
      <charset val="128"/>
      <scheme val="minor"/>
    </font>
    <font>
      <sz val="11"/>
      <color indexed="8"/>
      <name val="ＭＳ Ｐゴシック"/>
      <family val="3"/>
      <charset val="128"/>
    </font>
    <font>
      <sz val="9"/>
      <name val="Meiryo UI"/>
      <family val="3"/>
      <charset val="128"/>
    </font>
    <font>
      <b/>
      <sz val="28"/>
      <color rgb="FFFF0000"/>
      <name val="ＭＳ Ｐゴシック"/>
      <family val="3"/>
      <charset val="128"/>
      <scheme val="minor"/>
    </font>
    <font>
      <sz val="11"/>
      <color theme="1"/>
      <name val="ＭＳ Ｐゴシック"/>
      <family val="2"/>
      <charset val="128"/>
      <scheme val="minor"/>
    </font>
    <font>
      <sz val="11"/>
      <color theme="1"/>
      <name val="Segoe UI"/>
      <family val="2"/>
      <charset val="128"/>
    </font>
    <font>
      <sz val="6"/>
      <name val="Segoe UI"/>
      <family val="2"/>
      <charset val="128"/>
    </font>
    <font>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6" tint="0.79998168889431442"/>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hair">
        <color auto="1"/>
      </left>
      <right style="hair">
        <color auto="1"/>
      </right>
      <top/>
      <bottom style="hair">
        <color auto="1"/>
      </bottom>
      <diagonal/>
    </border>
  </borders>
  <cellStyleXfs count="51">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0"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xf numFmtId="0" fontId="47" fillId="0" borderId="0"/>
    <xf numFmtId="0" fontId="47" fillId="0" borderId="0"/>
    <xf numFmtId="0" fontId="48" fillId="0" borderId="0">
      <alignment vertical="center"/>
    </xf>
    <xf numFmtId="0" fontId="48" fillId="0" borderId="0">
      <alignment vertical="center"/>
    </xf>
    <xf numFmtId="0" fontId="48" fillId="0" borderId="0">
      <alignment vertical="center"/>
    </xf>
    <xf numFmtId="0" fontId="49" fillId="0" borderId="0" applyNumberFormat="0" applyFill="0" applyBorder="0" applyProtection="0">
      <alignment vertical="center"/>
    </xf>
    <xf numFmtId="0" fontId="48" fillId="0" borderId="0">
      <alignment vertical="center"/>
    </xf>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alignment vertical="center"/>
    </xf>
    <xf numFmtId="0" fontId="53" fillId="0" borderId="0">
      <alignment vertical="center"/>
    </xf>
    <xf numFmtId="0" fontId="36" fillId="0" borderId="0"/>
    <xf numFmtId="0" fontId="2" fillId="0" borderId="0">
      <alignment vertical="center"/>
    </xf>
    <xf numFmtId="0" fontId="52" fillId="0" borderId="0">
      <alignment vertical="center"/>
    </xf>
    <xf numFmtId="0" fontId="55" fillId="0" borderId="0" applyBorder="0"/>
    <xf numFmtId="0" fontId="47" fillId="0" borderId="0"/>
    <xf numFmtId="0" fontId="47" fillId="0" borderId="0"/>
    <xf numFmtId="0" fontId="47" fillId="0" borderId="0"/>
    <xf numFmtId="0" fontId="47" fillId="0" borderId="0"/>
  </cellStyleXfs>
  <cellXfs count="158">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14" fillId="0" borderId="0" xfId="1" applyFont="1" applyBorder="1" applyAlignment="1">
      <alignment horizontal="center" vertical="center"/>
    </xf>
    <xf numFmtId="0" fontId="17" fillId="0" borderId="0" xfId="1" applyFont="1" applyBorder="1" applyAlignment="1">
      <alignment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4" xfId="1" applyNumberFormat="1" applyFont="1" applyFill="1" applyBorder="1" applyAlignment="1" applyProtection="1">
      <alignment horizontal="center" vertical="center"/>
      <protection locked="0"/>
    </xf>
    <xf numFmtId="49" fontId="21" fillId="0" borderId="14" xfId="1" applyNumberFormat="1" applyFont="1" applyFill="1" applyBorder="1" applyAlignment="1" applyProtection="1">
      <alignment horizontal="center" vertical="center"/>
      <protection locked="0"/>
    </xf>
    <xf numFmtId="176" fontId="10" fillId="0" borderId="14" xfId="2" applyNumberFormat="1" applyFont="1" applyFill="1" applyBorder="1" applyAlignment="1">
      <alignment horizontal="center" vertical="center"/>
    </xf>
    <xf numFmtId="0" fontId="10" fillId="0" borderId="14" xfId="2" applyFont="1" applyFill="1" applyBorder="1" applyAlignment="1">
      <alignment horizontal="center" vertical="center"/>
    </xf>
    <xf numFmtId="176" fontId="10" fillId="0" borderId="14" xfId="1" applyNumberFormat="1" applyFont="1" applyFill="1" applyBorder="1" applyAlignment="1">
      <alignment horizontal="center" vertical="center"/>
    </xf>
    <xf numFmtId="0" fontId="10" fillId="0" borderId="19" xfId="1" applyFont="1" applyFill="1" applyBorder="1" applyAlignment="1">
      <alignment horizontal="center" vertical="center"/>
    </xf>
    <xf numFmtId="176" fontId="21" fillId="0" borderId="21" xfId="1" applyNumberFormat="1" applyFont="1" applyFill="1" applyBorder="1" applyAlignment="1" applyProtection="1">
      <alignment horizontal="center" vertical="center"/>
      <protection locked="0"/>
    </xf>
    <xf numFmtId="49" fontId="21" fillId="0" borderId="21" xfId="1" applyNumberFormat="1" applyFont="1" applyFill="1" applyBorder="1" applyAlignment="1" applyProtection="1">
      <alignment horizontal="center" vertical="center"/>
      <protection locked="0"/>
    </xf>
    <xf numFmtId="0" fontId="10" fillId="0" borderId="21" xfId="2" applyFont="1" applyFill="1" applyBorder="1" applyAlignment="1">
      <alignment horizontal="center" vertical="center"/>
    </xf>
    <xf numFmtId="176" fontId="10" fillId="0" borderId="21" xfId="1" applyNumberFormat="1" applyFont="1" applyFill="1" applyBorder="1" applyAlignment="1">
      <alignment horizontal="center" vertical="center"/>
    </xf>
    <xf numFmtId="0" fontId="10" fillId="0" borderId="22" xfId="1" applyFont="1" applyFill="1" applyBorder="1" applyAlignment="1">
      <alignment horizontal="center" vertical="center"/>
    </xf>
    <xf numFmtId="0" fontId="18" fillId="2" borderId="24" xfId="1" applyNumberFormat="1" applyFont="1" applyFill="1" applyBorder="1" applyAlignment="1">
      <alignment vertical="center"/>
    </xf>
    <xf numFmtId="176" fontId="10" fillId="0" borderId="21" xfId="2" applyNumberFormat="1" applyFont="1" applyFill="1" applyBorder="1" applyAlignment="1">
      <alignment horizontal="center" vertical="center"/>
    </xf>
    <xf numFmtId="176" fontId="10" fillId="0" borderId="21" xfId="1" applyNumberFormat="1" applyFont="1" applyFill="1" applyBorder="1" applyAlignment="1" applyProtection="1">
      <alignment horizontal="center" vertical="center"/>
      <protection locked="0"/>
    </xf>
    <xf numFmtId="0" fontId="10" fillId="0" borderId="20" xfId="1" applyFont="1" applyFill="1" applyBorder="1" applyAlignment="1" applyProtection="1">
      <alignment horizontal="left" vertical="center"/>
      <protection locked="0"/>
    </xf>
    <xf numFmtId="0" fontId="10" fillId="0" borderId="18" xfId="1" applyFont="1" applyFill="1" applyBorder="1" applyAlignment="1" applyProtection="1">
      <alignment horizontal="left" vertical="center"/>
      <protection locked="0"/>
    </xf>
    <xf numFmtId="176" fontId="10" fillId="0" borderId="14" xfId="1" applyNumberFormat="1" applyFont="1" applyFill="1" applyBorder="1" applyAlignment="1" applyProtection="1">
      <alignment horizontal="center" vertical="center"/>
      <protection locked="0"/>
    </xf>
    <xf numFmtId="0" fontId="11" fillId="0" borderId="0" xfId="1" applyFont="1" applyBorder="1" applyAlignment="1">
      <alignment horizontal="center" vertical="center"/>
    </xf>
    <xf numFmtId="0" fontId="10" fillId="0" borderId="0" xfId="1" applyFont="1" applyBorder="1" applyAlignment="1">
      <alignment horizontal="center" vertical="center" wrapText="1"/>
    </xf>
    <xf numFmtId="49" fontId="9" fillId="0" borderId="0" xfId="1" applyNumberFormat="1" applyFont="1" applyFill="1" applyBorder="1" applyAlignment="1" applyProtection="1">
      <alignment horizontal="left" vertical="center"/>
      <protection locked="0"/>
    </xf>
    <xf numFmtId="0" fontId="8" fillId="0" borderId="5" xfId="1" applyFont="1" applyFill="1" applyBorder="1" applyAlignment="1">
      <alignment horizontal="right" vertical="center"/>
    </xf>
    <xf numFmtId="0" fontId="8" fillId="0" borderId="9" xfId="1" applyFont="1" applyFill="1" applyBorder="1" applyAlignment="1">
      <alignment horizontal="right" vertical="center"/>
    </xf>
    <xf numFmtId="0" fontId="50" fillId="0" borderId="0" xfId="27" applyFont="1" applyFill="1" applyAlignment="1">
      <alignment vertical="center"/>
    </xf>
    <xf numFmtId="0" fontId="51" fillId="0" borderId="0" xfId="0" applyFont="1">
      <alignment vertical="center"/>
    </xf>
    <xf numFmtId="0" fontId="18" fillId="0" borderId="27" xfId="1" applyFont="1" applyBorder="1" applyAlignment="1">
      <alignment horizontal="center" vertical="center"/>
    </xf>
    <xf numFmtId="0" fontId="8" fillId="0" borderId="0" xfId="1" applyFont="1" applyFill="1" applyBorder="1" applyAlignment="1">
      <alignment horizontal="right" vertical="center"/>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5" xfId="1" applyNumberFormat="1" applyFont="1" applyFill="1" applyBorder="1" applyAlignment="1">
      <alignment horizontal="center" vertical="center" wrapText="1"/>
    </xf>
    <xf numFmtId="0" fontId="23" fillId="2" borderId="18" xfId="1" applyNumberFormat="1" applyFont="1" applyFill="1" applyBorder="1" applyAlignment="1">
      <alignment horizontal="center" vertical="center" wrapText="1"/>
    </xf>
    <xf numFmtId="0" fontId="23" fillId="2" borderId="23" xfId="1" applyNumberFormat="1" applyFont="1" applyFill="1" applyBorder="1" applyAlignment="1">
      <alignment horizontal="center" vertical="center" wrapText="1"/>
    </xf>
    <xf numFmtId="0" fontId="23" fillId="2" borderId="16" xfId="1" applyNumberFormat="1" applyFont="1" applyFill="1" applyBorder="1" applyAlignment="1">
      <alignment horizontal="center" vertical="center"/>
    </xf>
    <xf numFmtId="0" fontId="23" fillId="2" borderId="14" xfId="1" applyNumberFormat="1" applyFont="1" applyFill="1" applyBorder="1" applyAlignment="1">
      <alignment horizontal="center" vertical="center"/>
    </xf>
    <xf numFmtId="0" fontId="23" fillId="2" borderId="24" xfId="1" applyNumberFormat="1" applyFont="1" applyFill="1" applyBorder="1" applyAlignment="1">
      <alignment horizontal="center" vertical="center"/>
    </xf>
    <xf numFmtId="0" fontId="23" fillId="2" borderId="17"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xf>
    <xf numFmtId="0" fontId="18" fillId="2" borderId="14" xfId="1" applyNumberFormat="1" applyFont="1" applyFill="1" applyBorder="1" applyAlignment="1">
      <alignment horizontal="center" vertical="center" wrapText="1"/>
    </xf>
    <xf numFmtId="0" fontId="19" fillId="2" borderId="14" xfId="1" applyFont="1" applyFill="1" applyBorder="1" applyAlignment="1">
      <alignment horizontal="center" vertical="center"/>
    </xf>
    <xf numFmtId="0" fontId="19" fillId="2" borderId="19" xfId="1" applyFont="1" applyFill="1" applyBorder="1" applyAlignment="1">
      <alignment horizontal="center" vertical="center"/>
    </xf>
    <xf numFmtId="0" fontId="22" fillId="2" borderId="24" xfId="1" applyNumberFormat="1" applyFont="1" applyFill="1" applyBorder="1" applyAlignment="1">
      <alignment horizontal="center" vertical="center"/>
    </xf>
    <xf numFmtId="0" fontId="11" fillId="0" borderId="4" xfId="1" applyFont="1" applyBorder="1" applyAlignment="1">
      <alignment horizontal="center" vertical="center" wrapText="1"/>
    </xf>
    <xf numFmtId="0" fontId="11" fillId="0" borderId="4" xfId="1" applyFont="1" applyBorder="1" applyAlignment="1">
      <alignment horizontal="center" vertical="center"/>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8" fillId="0" borderId="13" xfId="1" applyFont="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0" fillId="0" borderId="26" xfId="1" applyFont="1" applyBorder="1" applyAlignment="1">
      <alignment horizontal="center" vertical="center" wrapText="1"/>
    </xf>
    <xf numFmtId="0" fontId="10" fillId="0" borderId="9" xfId="1" applyFont="1" applyBorder="1" applyAlignment="1">
      <alignment horizontal="center" vertical="center" wrapText="1"/>
    </xf>
    <xf numFmtId="0" fontId="22" fillId="2" borderId="25"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10" fillId="0" borderId="17" xfId="1" applyFont="1" applyFill="1" applyBorder="1" applyAlignment="1">
      <alignment horizontal="center" vertical="center"/>
    </xf>
    <xf numFmtId="176" fontId="10" fillId="0" borderId="16" xfId="1" applyNumberFormat="1" applyFont="1" applyFill="1" applyBorder="1" applyAlignment="1" applyProtection="1">
      <alignment horizontal="center" vertical="center"/>
      <protection locked="0"/>
    </xf>
    <xf numFmtId="176" fontId="21" fillId="0" borderId="16" xfId="1" applyNumberFormat="1" applyFont="1" applyFill="1" applyBorder="1" applyAlignment="1" applyProtection="1">
      <alignment horizontal="center" vertical="center"/>
      <protection locked="0"/>
    </xf>
    <xf numFmtId="176" fontId="10" fillId="0" borderId="16" xfId="1" applyNumberFormat="1" applyFont="1" applyFill="1" applyBorder="1" applyAlignment="1">
      <alignment horizontal="center" vertical="center"/>
    </xf>
    <xf numFmtId="0" fontId="14" fillId="0" borderId="0" xfId="1" applyFont="1" applyAlignment="1">
      <alignment vertical="center"/>
    </xf>
    <xf numFmtId="0" fontId="3" fillId="0" borderId="28" xfId="48" applyFont="1" applyBorder="1" applyAlignment="1">
      <alignment horizontal="left" vertical="center"/>
    </xf>
    <xf numFmtId="0" fontId="3" fillId="4" borderId="14" xfId="50" applyFont="1" applyFill="1" applyBorder="1" applyAlignment="1">
      <alignment horizontal="left" vertical="center"/>
    </xf>
    <xf numFmtId="0" fontId="7" fillId="0" borderId="14" xfId="50" applyFont="1" applyBorder="1" applyAlignment="1">
      <alignment horizontal="left" vertical="center"/>
    </xf>
    <xf numFmtId="0" fontId="3" fillId="0" borderId="28" xfId="42" applyFont="1" applyBorder="1" applyAlignment="1">
      <alignment horizontal="center" vertical="center"/>
    </xf>
    <xf numFmtId="0" fontId="3" fillId="4" borderId="28" xfId="42" applyFont="1" applyFill="1" applyBorder="1" applyAlignment="1">
      <alignment horizontal="center" vertical="center"/>
    </xf>
    <xf numFmtId="0" fontId="3" fillId="0" borderId="28" xfId="48" applyFont="1" applyBorder="1" applyAlignment="1">
      <alignment horizontal="center" vertical="center"/>
    </xf>
    <xf numFmtId="0" fontId="3" fillId="4" borderId="28" xfId="48" applyFont="1" applyFill="1" applyBorder="1" applyAlignment="1">
      <alignment horizontal="center" vertical="center"/>
    </xf>
    <xf numFmtId="0" fontId="10" fillId="0" borderId="15" xfId="1" applyFont="1" applyFill="1" applyBorder="1" applyAlignment="1" applyProtection="1">
      <alignment horizontal="left" vertical="center"/>
      <protection locked="0"/>
    </xf>
    <xf numFmtId="0" fontId="3" fillId="0" borderId="28" xfId="49" applyFont="1" applyBorder="1" applyAlignment="1">
      <alignment horizontal="left" vertical="center"/>
    </xf>
    <xf numFmtId="0" fontId="3" fillId="0" borderId="14" xfId="27" applyFont="1" applyBorder="1" applyAlignment="1">
      <alignment horizontal="center" vertical="center"/>
    </xf>
    <xf numFmtId="176" fontId="3" fillId="0" borderId="14" xfId="27" applyNumberFormat="1" applyFont="1" applyBorder="1" applyAlignment="1">
      <alignment horizontal="center" vertical="center"/>
    </xf>
    <xf numFmtId="0" fontId="3" fillId="4" borderId="14" xfId="27" applyFont="1" applyFill="1" applyBorder="1" applyAlignment="1">
      <alignment horizontal="center" vertical="center"/>
    </xf>
    <xf numFmtId="176" fontId="3" fillId="4" borderId="14" xfId="27" applyNumberFormat="1" applyFont="1" applyFill="1" applyBorder="1" applyAlignment="1">
      <alignment horizontal="center" vertical="center"/>
    </xf>
    <xf numFmtId="0" fontId="3" fillId="0" borderId="14" xfId="27" applyFont="1" applyBorder="1" applyAlignment="1">
      <alignment horizontal="left" vertical="center"/>
    </xf>
    <xf numFmtId="0" fontId="3" fillId="4" borderId="14" xfId="27" applyFont="1" applyFill="1" applyBorder="1" applyAlignment="1">
      <alignment horizontal="left" vertical="center"/>
    </xf>
    <xf numFmtId="0" fontId="3" fillId="0" borderId="14" xfId="27" applyFont="1" applyBorder="1" applyAlignment="1">
      <alignment horizontal="left" vertical="center"/>
    </xf>
    <xf numFmtId="0" fontId="3" fillId="4" borderId="14" xfId="27" applyFont="1" applyFill="1" applyBorder="1" applyAlignment="1">
      <alignment horizontal="left" vertical="center"/>
    </xf>
    <xf numFmtId="0" fontId="10" fillId="0" borderId="16" xfId="2" applyFont="1" applyFill="1" applyBorder="1" applyAlignment="1">
      <alignment horizontal="center" vertical="center"/>
    </xf>
    <xf numFmtId="176" fontId="10" fillId="0" borderId="16" xfId="2" applyNumberFormat="1" applyFont="1" applyFill="1" applyBorder="1" applyAlignment="1">
      <alignment horizontal="center" vertical="center"/>
    </xf>
    <xf numFmtId="49" fontId="21" fillId="0" borderId="16" xfId="1" applyNumberFormat="1" applyFont="1" applyFill="1" applyBorder="1" applyAlignment="1" applyProtection="1">
      <alignment horizontal="center" vertical="center"/>
      <protection locked="0"/>
    </xf>
    <xf numFmtId="0" fontId="3" fillId="0" borderId="28" xfId="27" applyFont="1" applyBorder="1" applyAlignment="1">
      <alignment horizontal="left" vertical="center" wrapText="1"/>
    </xf>
    <xf numFmtId="0" fontId="3" fillId="4" borderId="14" xfId="27" applyFont="1" applyFill="1" applyBorder="1" applyAlignment="1">
      <alignment horizontal="left" vertical="center" wrapText="1"/>
    </xf>
    <xf numFmtId="0" fontId="3" fillId="0" borderId="28" xfId="27" applyFont="1" applyBorder="1" applyAlignment="1">
      <alignment horizontal="center" vertical="center"/>
    </xf>
    <xf numFmtId="176" fontId="3" fillId="0" borderId="28" xfId="27" applyNumberFormat="1" applyFont="1" applyBorder="1" applyAlignment="1">
      <alignment horizontal="center" vertical="center"/>
    </xf>
    <xf numFmtId="0" fontId="3" fillId="0" borderId="14" xfId="27" applyFont="1" applyBorder="1" applyAlignment="1">
      <alignment horizontal="center" vertical="center"/>
    </xf>
    <xf numFmtId="176" fontId="3" fillId="0" borderId="14" xfId="27" applyNumberFormat="1" applyFont="1" applyBorder="1" applyAlignment="1">
      <alignment horizontal="center" vertical="center"/>
    </xf>
    <xf numFmtId="0" fontId="3" fillId="4" borderId="14" xfId="27" applyFont="1" applyFill="1" applyBorder="1" applyAlignment="1">
      <alignment horizontal="center" vertical="center"/>
    </xf>
    <xf numFmtId="176" fontId="3" fillId="4" borderId="14" xfId="27" applyNumberFormat="1" applyFont="1" applyFill="1" applyBorder="1" applyAlignment="1">
      <alignment horizontal="center" vertical="center"/>
    </xf>
    <xf numFmtId="0" fontId="3" fillId="0" borderId="14" xfId="27" applyFont="1" applyBorder="1" applyAlignment="1">
      <alignment horizontal="left" vertical="center"/>
    </xf>
    <xf numFmtId="0" fontId="3" fillId="4" borderId="14" xfId="27" applyFont="1" applyFill="1" applyBorder="1" applyAlignment="1">
      <alignment horizontal="left" vertical="center"/>
    </xf>
    <xf numFmtId="0" fontId="3" fillId="0" borderId="28" xfId="27" applyFont="1" applyBorder="1" applyAlignment="1">
      <alignment horizontal="left" vertical="center" wrapText="1"/>
    </xf>
    <xf numFmtId="0" fontId="3" fillId="0" borderId="14" xfId="27" applyFont="1" applyBorder="1" applyAlignment="1">
      <alignment horizontal="left" vertical="center"/>
    </xf>
    <xf numFmtId="0" fontId="3" fillId="4" borderId="14" xfId="27" applyFont="1" applyFill="1" applyBorder="1" applyAlignment="1">
      <alignment horizontal="left" vertical="center"/>
    </xf>
  </cellXfs>
  <cellStyles count="51">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 2" xfId="43" xr:uid="{A671F9D1-D547-495B-8E3D-C9D41E22DFAB}"/>
    <cellStyle name="Normal_12 2 2" xfId="39" xr:uid="{7DC30C70-4F96-4ED6-85C1-B905DEB9C075}"/>
    <cellStyle name="Total" xfId="13" xr:uid="{00000000-0005-0000-0000-000009000000}"/>
    <cellStyle name="一般_MONTHLY SCHEDULE" xfId="14" xr:uid="{00000000-0005-0000-0000-00000A000000}"/>
    <cellStyle name="똿뗦먛귟 [0.00]_PRODUCT DETAIL Q1" xfId="15" xr:uid="{00000000-0005-0000-0000-00000B000000}"/>
    <cellStyle name="똿뗦먛귟_PRODUCT DETAIL Q1" xfId="16" xr:uid="{00000000-0005-0000-0000-00000C000000}"/>
    <cellStyle name="標準" xfId="0" builtinId="0"/>
    <cellStyle name="標準 10 2" xfId="34" xr:uid="{2D102691-CCD9-4A11-BDEA-1FF38F03A032}"/>
    <cellStyle name="標準 10 2 2 3 2 2" xfId="41" xr:uid="{EC6DA8EA-515D-444C-929A-FBD6D0B0B9B4}"/>
    <cellStyle name="標準 10 2 3" xfId="29" xr:uid="{ACFE30EC-187B-438E-8CC0-1782AA3EC571}"/>
    <cellStyle name="標準 10 2 3 2 2 2" xfId="28" xr:uid="{5CE08FBB-703D-4E7C-BEEE-84AC44225E96}"/>
    <cellStyle name="標準 18 2" xfId="33" xr:uid="{417DF34E-DDE1-4A83-8211-31B0F695C1AB}"/>
    <cellStyle name="標準 2" xfId="1" xr:uid="{00000000-0005-0000-0000-00000E000000}"/>
    <cellStyle name="標準 2 2" xfId="27" xr:uid="{276C1038-4233-47A3-ADAD-C81E2819AF5E}"/>
    <cellStyle name="標準 2 2 2" xfId="44" xr:uid="{AC0526B7-623B-4064-86EF-E4FE64488897}"/>
    <cellStyle name="標準 2 3" xfId="48" xr:uid="{D3118942-1FF9-47EB-A963-039B17423F89}"/>
    <cellStyle name="標準 2 3 3" xfId="49" xr:uid="{7159767A-41AB-4255-B1C8-06746607AB33}"/>
    <cellStyle name="標準 27 2" xfId="35" xr:uid="{AB561544-ED4B-4DF9-88B7-9654338E5298}"/>
    <cellStyle name="標準 29" xfId="50" xr:uid="{28730234-68FD-4D40-B569-9DB846BD581F}"/>
    <cellStyle name="標準 29 2" xfId="38" xr:uid="{37BA3257-87B0-4438-8959-82A70A371FED}"/>
    <cellStyle name="標準 3" xfId="3" xr:uid="{00000000-0005-0000-0000-00000F000000}"/>
    <cellStyle name="標準 3 13" xfId="32" xr:uid="{946BEBB0-1E80-477D-9832-B3A4ED606CF8}"/>
    <cellStyle name="標準 3 13 2" xfId="30" xr:uid="{203BBA84-69DE-4E52-A842-163B13D30E60}"/>
    <cellStyle name="標準 3 2" xfId="45" xr:uid="{C1E9D56A-6863-455E-89F2-1AFB07C53854}"/>
    <cellStyle name="標準 3 2 9" xfId="31" xr:uid="{45DD8A97-8782-4BB0-9DB8-9637D82383AC}"/>
    <cellStyle name="標準 30 2" xfId="36" xr:uid="{409725BD-7C07-43A5-AF18-CA2A1EBD831E}"/>
    <cellStyle name="標準 31" xfId="37" xr:uid="{FA370FCA-D364-445E-83D7-BB970D62A9F9}"/>
    <cellStyle name="標準 34 2" xfId="40" xr:uid="{58640B39-82B2-464B-AB6A-958809AD7BA4}"/>
    <cellStyle name="標準 4" xfId="26" xr:uid="{D772A209-79CD-4F2B-9106-348DA4C4F01E}"/>
    <cellStyle name="標準 4 2" xfId="46" xr:uid="{C1D71021-511D-4EAD-A962-FDBB8FAFF3AE}"/>
    <cellStyle name="標準 5" xfId="47" xr:uid="{38DA1BF9-6A7C-4CBC-B898-E93609B08C27}"/>
    <cellStyle name="標準 6" xfId="42" xr:uid="{8F28D35E-F8D1-4C69-BAA6-D13F3E860C3D}"/>
    <cellStyle name="標準_Sheet1" xfId="2" xr:uid="{00000000-0005-0000-0000-000010000000}"/>
    <cellStyle name="믅됞 [0.00]_PRODUCT DETAIL Q1" xfId="17" xr:uid="{00000000-0005-0000-0000-000011000000}"/>
    <cellStyle name="믅됞_PRODUCT DETAIL Q1" xfId="18" xr:uid="{00000000-0005-0000-0000-000012000000}"/>
    <cellStyle name="백분율_HOBONG" xfId="19" xr:uid="{00000000-0005-0000-0000-000013000000}"/>
    <cellStyle name="뷭?_BOOKSHIP" xfId="20" xr:uid="{00000000-0005-0000-0000-000014000000}"/>
    <cellStyle name="콤마 [0]_1202" xfId="21" xr:uid="{00000000-0005-0000-0000-000015000000}"/>
    <cellStyle name="콤마_1202" xfId="22" xr:uid="{00000000-0005-0000-0000-000016000000}"/>
    <cellStyle name="통화 [0]_1202" xfId="23" xr:uid="{00000000-0005-0000-0000-000017000000}"/>
    <cellStyle name="통화_1202" xfId="24" xr:uid="{00000000-0005-0000-0000-000018000000}"/>
    <cellStyle name="표준_(정보부문)월별인원계획" xfId="25" xr:uid="{00000000-0005-0000-0000-00001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6837BE9A-B586-4AC1-9CF1-C2F0D6F1D01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5E2F2F9D-C478-40C7-98AA-3FF867B49A5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12</xdr:col>
      <xdr:colOff>238123</xdr:colOff>
      <xdr:row>5</xdr:row>
      <xdr:rowOff>177575</xdr:rowOff>
    </xdr:from>
    <xdr:ext cx="3381376" cy="1560738"/>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8335623" y="3797075"/>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16</xdr:col>
      <xdr:colOff>527274</xdr:colOff>
      <xdr:row>3</xdr:row>
      <xdr:rowOff>690562</xdr:rowOff>
    </xdr:from>
    <xdr:to>
      <xdr:col>17</xdr:col>
      <xdr:colOff>7286626</xdr:colOff>
      <xdr:row>20</xdr:row>
      <xdr:rowOff>95249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82774" y="288131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14</xdr:col>
      <xdr:colOff>889716</xdr:colOff>
      <xdr:row>3</xdr:row>
      <xdr:rowOff>672520</xdr:rowOff>
    </xdr:from>
    <xdr:ext cx="2610721" cy="3248045"/>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2416216" y="2863270"/>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12</xdr:col>
      <xdr:colOff>166689</xdr:colOff>
      <xdr:row>10</xdr:row>
      <xdr:rowOff>666750</xdr:rowOff>
    </xdr:from>
    <xdr:to>
      <xdr:col>16</xdr:col>
      <xdr:colOff>381001</xdr:colOff>
      <xdr:row>14</xdr:row>
      <xdr:rowOff>690562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18264189" y="6500813"/>
          <a:ext cx="7072312" cy="2881312"/>
          <a:chOff x="24879554" y="7124986"/>
          <a:chExt cx="10043593" cy="5325820"/>
        </a:xfrm>
      </xdr:grpSpPr>
      <xdr:sp macro="" textlink="">
        <xdr:nvSpPr>
          <xdr:cNvPr id="40" name="円/楕円 39">
            <a:extLst>
              <a:ext uri="{FF2B5EF4-FFF2-40B4-BE49-F238E27FC236}">
                <a16:creationId xmlns:a16="http://schemas.microsoft.com/office/drawing/2014/main" id="{00000000-0008-0000-0000-000028000000}"/>
              </a:ext>
            </a:extLst>
          </xdr:cNvPr>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39"/>
  <sheetViews>
    <sheetView tabSelected="1" view="pageBreakPreview" zoomScale="40" zoomScaleNormal="40" zoomScaleSheetLayoutView="40" zoomScalePageLayoutView="25" workbookViewId="0">
      <selection activeCell="A13" sqref="A13:L16"/>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0.375" customWidth="1"/>
    <col min="19" max="19" width="13.875" hidden="1" customWidth="1"/>
    <col min="20" max="20" width="12.375" hidden="1" customWidth="1"/>
    <col min="21" max="28" width="9.25" hidden="1" customWidth="1"/>
    <col min="29" max="29" width="8.125" hidden="1" customWidth="1"/>
    <col min="30" max="30" width="15.875" hidden="1" customWidth="1"/>
    <col min="31" max="31" width="0" hidden="1" customWidth="1"/>
  </cols>
  <sheetData>
    <row r="1" spans="1:31" s="1" customFormat="1" ht="75.75" customHeight="1">
      <c r="A1" s="48" t="s">
        <v>19</v>
      </c>
      <c r="B1" s="47"/>
      <c r="C1" s="47"/>
      <c r="D1" s="47"/>
      <c r="E1" s="47"/>
      <c r="F1" s="47"/>
      <c r="G1" s="47"/>
      <c r="H1" s="47"/>
      <c r="I1" s="47"/>
      <c r="J1" s="47"/>
      <c r="K1" s="49"/>
      <c r="L1" s="49"/>
      <c r="M1" s="86" t="s">
        <v>18</v>
      </c>
      <c r="N1" s="86"/>
      <c r="O1" s="86"/>
      <c r="P1" s="86"/>
      <c r="Q1" s="86"/>
      <c r="R1" s="46"/>
      <c r="S1" s="46"/>
      <c r="T1" s="45"/>
    </row>
    <row r="2" spans="1:31" s="32" customFormat="1" ht="30" customHeight="1"/>
    <row r="3" spans="1:31" s="1" customFormat="1" ht="66.75" customHeight="1">
      <c r="A3" s="44"/>
      <c r="B3" s="41"/>
      <c r="C3" s="41"/>
      <c r="D3" s="41"/>
      <c r="E3" s="41"/>
      <c r="F3" s="41"/>
      <c r="G3" s="41"/>
      <c r="H3" s="41"/>
      <c r="I3" s="41"/>
      <c r="J3" s="41"/>
      <c r="K3" s="41"/>
      <c r="L3" s="41"/>
      <c r="M3" s="43"/>
      <c r="N3" s="43"/>
      <c r="O3" s="42" t="s">
        <v>17</v>
      </c>
      <c r="P3" s="87">
        <v>46150</v>
      </c>
      <c r="Q3" s="87"/>
      <c r="R3" s="51" t="s">
        <v>24</v>
      </c>
    </row>
    <row r="4" spans="1:31" s="36" customFormat="1" ht="74.25" customHeight="1">
      <c r="A4" s="40" t="s">
        <v>16</v>
      </c>
      <c r="B4" s="39"/>
      <c r="C4" s="39"/>
      <c r="D4" s="39"/>
      <c r="E4" s="39"/>
      <c r="F4" s="39"/>
      <c r="M4" s="37"/>
      <c r="N4" s="37"/>
      <c r="O4" s="37"/>
      <c r="P4" s="37"/>
      <c r="Q4" s="38"/>
      <c r="R4" s="37"/>
    </row>
    <row r="5" spans="1:31" s="30" customFormat="1" ht="37.5" customHeight="1">
      <c r="A5" s="88" t="s">
        <v>15</v>
      </c>
      <c r="B5" s="91" t="s">
        <v>14</v>
      </c>
      <c r="C5" s="91" t="s">
        <v>13</v>
      </c>
      <c r="D5" s="91"/>
      <c r="E5" s="91"/>
      <c r="F5" s="91"/>
      <c r="G5" s="91" t="s">
        <v>25</v>
      </c>
      <c r="H5" s="91"/>
      <c r="I5" s="91" t="s">
        <v>26</v>
      </c>
      <c r="J5" s="91"/>
      <c r="K5" s="91" t="s">
        <v>12</v>
      </c>
      <c r="L5" s="94"/>
      <c r="M5" s="35"/>
      <c r="N5" s="35"/>
    </row>
    <row r="6" spans="1:31" s="30" customFormat="1" ht="37.5" customHeight="1">
      <c r="A6" s="89"/>
      <c r="B6" s="92"/>
      <c r="C6" s="95" t="s">
        <v>11</v>
      </c>
      <c r="D6" s="95"/>
      <c r="E6" s="96" t="s">
        <v>10</v>
      </c>
      <c r="F6" s="96"/>
      <c r="G6" s="96" t="s">
        <v>10</v>
      </c>
      <c r="H6" s="96"/>
      <c r="I6" s="96" t="s">
        <v>10</v>
      </c>
      <c r="J6" s="96"/>
      <c r="K6" s="97" t="s">
        <v>9</v>
      </c>
      <c r="L6" s="98"/>
      <c r="M6" s="34"/>
      <c r="N6" s="34"/>
    </row>
    <row r="7" spans="1:31" s="30" customFormat="1" ht="37.5" customHeight="1">
      <c r="A7" s="89"/>
      <c r="B7" s="92"/>
      <c r="C7" s="95"/>
      <c r="D7" s="95"/>
      <c r="E7" s="96"/>
      <c r="F7" s="96"/>
      <c r="G7" s="96"/>
      <c r="H7" s="96"/>
      <c r="I7" s="96"/>
      <c r="J7" s="96"/>
      <c r="K7" s="97"/>
      <c r="L7" s="98"/>
      <c r="M7" s="34"/>
      <c r="N7" s="34"/>
    </row>
    <row r="8" spans="1:31" s="30" customFormat="1" ht="5.25" customHeight="1">
      <c r="A8" s="89"/>
      <c r="B8" s="92"/>
      <c r="C8" s="95"/>
      <c r="D8" s="95"/>
      <c r="E8" s="96"/>
      <c r="F8" s="96"/>
      <c r="G8" s="96"/>
      <c r="H8" s="96"/>
      <c r="I8" s="96"/>
      <c r="J8" s="96"/>
      <c r="K8" s="97"/>
      <c r="L8" s="98"/>
      <c r="M8" s="34"/>
      <c r="N8" s="34"/>
    </row>
    <row r="9" spans="1:31" s="30" customFormat="1" ht="37.5" customHeight="1">
      <c r="A9" s="90"/>
      <c r="B9" s="93"/>
      <c r="C9" s="71"/>
      <c r="D9" s="71"/>
      <c r="E9" s="71"/>
      <c r="F9" s="71"/>
      <c r="G9" s="71"/>
      <c r="H9" s="71"/>
      <c r="I9" s="99" t="s">
        <v>8</v>
      </c>
      <c r="J9" s="99"/>
      <c r="K9" s="99" t="s">
        <v>7</v>
      </c>
      <c r="L9" s="118"/>
      <c r="M9" s="33"/>
      <c r="N9" s="33"/>
      <c r="S9" s="124"/>
      <c r="T9" s="124"/>
      <c r="U9" s="124"/>
      <c r="V9" s="124"/>
      <c r="W9" s="124"/>
      <c r="X9" s="124"/>
      <c r="Y9" s="124"/>
      <c r="Z9" s="124"/>
      <c r="AA9" s="124"/>
      <c r="AB9" s="124"/>
      <c r="AC9" s="124" t="s">
        <v>37</v>
      </c>
      <c r="AD9" s="124"/>
      <c r="AE9" s="124" t="s">
        <v>38</v>
      </c>
    </row>
    <row r="10" spans="1:31" s="30" customFormat="1" ht="55.5" customHeight="1">
      <c r="A10" s="132" t="str">
        <f>IF(AND(D10="木",F10="木"),AE10,"★"&amp;AE10)</f>
        <v>YM INCEPTION</v>
      </c>
      <c r="B10" s="121" t="str">
        <f>T10</f>
        <v>245S</v>
      </c>
      <c r="C10" s="122">
        <f>U10</f>
        <v>46156</v>
      </c>
      <c r="D10" s="144" t="str">
        <f>TEXT(C10,"aaa")</f>
        <v>木</v>
      </c>
      <c r="E10" s="122">
        <f>V10</f>
        <v>46156</v>
      </c>
      <c r="F10" s="144" t="str">
        <f>TEXT(E10,"aaa")</f>
        <v>木</v>
      </c>
      <c r="G10" s="122">
        <f>W10</f>
        <v>46159</v>
      </c>
      <c r="H10" s="144" t="str">
        <f>TEXT(G10,"aaa")</f>
        <v>日</v>
      </c>
      <c r="I10" s="143">
        <f>X10</f>
        <v>46159</v>
      </c>
      <c r="J10" s="142" t="str">
        <f>TEXT(I10,"aaa")</f>
        <v>日</v>
      </c>
      <c r="K10" s="123">
        <f>Z10</f>
        <v>46163</v>
      </c>
      <c r="L10" s="120" t="str">
        <f>TEXT(K10,"aaa")</f>
        <v>木</v>
      </c>
      <c r="O10" s="31"/>
      <c r="S10" s="138" t="s">
        <v>27</v>
      </c>
      <c r="T10" s="134" t="s">
        <v>34</v>
      </c>
      <c r="U10" s="135">
        <v>46156</v>
      </c>
      <c r="V10" s="135">
        <v>46156</v>
      </c>
      <c r="W10" s="135">
        <v>46159</v>
      </c>
      <c r="X10" s="135">
        <v>46159</v>
      </c>
      <c r="Y10" s="134" t="s">
        <v>39</v>
      </c>
      <c r="Z10" s="135">
        <v>46163</v>
      </c>
      <c r="AA10" s="134" t="s">
        <v>40</v>
      </c>
      <c r="AB10" s="131"/>
      <c r="AC10" s="140" t="s">
        <v>27</v>
      </c>
      <c r="AD10" s="125"/>
      <c r="AE10" s="133" t="str">
        <f>IF(S10=AC10,S10,"※"&amp;S10)</f>
        <v>YM INCEPTION</v>
      </c>
    </row>
    <row r="11" spans="1:31" s="30" customFormat="1" ht="55.5" customHeight="1">
      <c r="A11" s="75" t="str">
        <f t="shared" ref="A11:A12" si="0">IF(AND(D11="木",F11="木"),AE11,"★"&amp;AE11)</f>
        <v>※YM IMPROVEMENT</v>
      </c>
      <c r="B11" s="76" t="str">
        <f t="shared" ref="B11:B12" si="1">T11</f>
        <v>274S</v>
      </c>
      <c r="C11" s="60">
        <f t="shared" ref="C11:C12" si="2">U11</f>
        <v>46163</v>
      </c>
      <c r="D11" s="61" t="str">
        <f>TEXT(C11,"aaa")</f>
        <v>木</v>
      </c>
      <c r="E11" s="60">
        <f t="shared" ref="E11:E12" si="3">V11</f>
        <v>46163</v>
      </c>
      <c r="F11" s="61" t="str">
        <f>TEXT(E11,"aaa")</f>
        <v>木</v>
      </c>
      <c r="G11" s="60">
        <f t="shared" ref="G11:G12" si="4">W11</f>
        <v>46166</v>
      </c>
      <c r="H11" s="61" t="str">
        <f>TEXT(G11,"aaa")</f>
        <v>日</v>
      </c>
      <c r="I11" s="62">
        <f t="shared" ref="I11:I12" si="5">X11</f>
        <v>46166</v>
      </c>
      <c r="J11" s="63" t="str">
        <f>TEXT(I11,"aaa")</f>
        <v>日</v>
      </c>
      <c r="K11" s="64">
        <f t="shared" ref="K11:K12" si="6">Z11</f>
        <v>46170</v>
      </c>
      <c r="L11" s="65" t="str">
        <f>TEXT(K11,"aaa")</f>
        <v>木</v>
      </c>
      <c r="O11" s="31"/>
      <c r="S11" s="139" t="s">
        <v>41</v>
      </c>
      <c r="T11" s="136" t="s">
        <v>36</v>
      </c>
      <c r="U11" s="137">
        <v>46163</v>
      </c>
      <c r="V11" s="137">
        <v>46163</v>
      </c>
      <c r="W11" s="137">
        <v>46166</v>
      </c>
      <c r="X11" s="137">
        <v>46166</v>
      </c>
      <c r="Y11" s="136" t="s">
        <v>39</v>
      </c>
      <c r="Z11" s="137">
        <v>46170</v>
      </c>
      <c r="AA11" s="136" t="s">
        <v>40</v>
      </c>
      <c r="AB11" s="130"/>
      <c r="AC11" s="141"/>
      <c r="AD11" s="126"/>
      <c r="AE11" s="133" t="str">
        <f t="shared" ref="AE11:AE16" si="7">IF(S11=AC11,S11,"※"&amp;S11)</f>
        <v>※YM IMPROVEMENT</v>
      </c>
    </row>
    <row r="12" spans="1:31" s="30" customFormat="1" ht="55.5" customHeight="1">
      <c r="A12" s="75" t="str">
        <f t="shared" si="0"/>
        <v>HORAI BRIDGE</v>
      </c>
      <c r="B12" s="76" t="str">
        <f t="shared" si="1"/>
        <v>224S</v>
      </c>
      <c r="C12" s="60">
        <f t="shared" si="2"/>
        <v>46170</v>
      </c>
      <c r="D12" s="61" t="str">
        <f t="shared" ref="D12" si="8">TEXT(C12,"aaa")</f>
        <v>木</v>
      </c>
      <c r="E12" s="60">
        <f t="shared" si="3"/>
        <v>46170</v>
      </c>
      <c r="F12" s="61" t="str">
        <f t="shared" ref="F12" si="9">TEXT(E12,"aaa")</f>
        <v>木</v>
      </c>
      <c r="G12" s="60">
        <f t="shared" si="4"/>
        <v>46173</v>
      </c>
      <c r="H12" s="61" t="str">
        <f t="shared" ref="H12" si="10">TEXT(G12,"aaa")</f>
        <v>日</v>
      </c>
      <c r="I12" s="62">
        <f t="shared" si="5"/>
        <v>46173</v>
      </c>
      <c r="J12" s="63" t="str">
        <f t="shared" ref="J12" si="11">TEXT(I12,"aaa")</f>
        <v>日</v>
      </c>
      <c r="K12" s="64">
        <f t="shared" si="6"/>
        <v>46177</v>
      </c>
      <c r="L12" s="65" t="str">
        <f t="shared" ref="L12" si="12">TEXT(K12,"aaa")</f>
        <v>木</v>
      </c>
      <c r="O12" s="31"/>
      <c r="S12" s="138" t="s">
        <v>29</v>
      </c>
      <c r="T12" s="134" t="s">
        <v>35</v>
      </c>
      <c r="U12" s="135">
        <v>46170</v>
      </c>
      <c r="V12" s="135">
        <v>46170</v>
      </c>
      <c r="W12" s="135">
        <v>46173</v>
      </c>
      <c r="X12" s="135">
        <v>46173</v>
      </c>
      <c r="Y12" s="134" t="s">
        <v>39</v>
      </c>
      <c r="Z12" s="135">
        <v>46177</v>
      </c>
      <c r="AA12" s="134" t="s">
        <v>40</v>
      </c>
      <c r="AB12" s="131"/>
      <c r="AC12" s="140" t="s">
        <v>29</v>
      </c>
      <c r="AD12" s="127"/>
      <c r="AE12" s="133" t="str">
        <f t="shared" si="7"/>
        <v>HORAI BRIDGE</v>
      </c>
    </row>
    <row r="13" spans="1:31" s="30" customFormat="1" ht="55.5" customHeight="1">
      <c r="A13" s="75" t="str">
        <f t="shared" ref="A13:A16" si="13">IF(AND(D13="木",F13="木"),AE13,"★"&amp;AE13)</f>
        <v>YM IMMENSE</v>
      </c>
      <c r="B13" s="76" t="str">
        <f t="shared" ref="B13:B16" si="14">T13</f>
        <v>407S</v>
      </c>
      <c r="C13" s="60">
        <f t="shared" ref="C13:C16" si="15">U13</f>
        <v>46177</v>
      </c>
      <c r="D13" s="61" t="str">
        <f t="shared" ref="D13:D16" si="16">TEXT(C13,"aaa")</f>
        <v>木</v>
      </c>
      <c r="E13" s="60">
        <f t="shared" ref="E13:E16" si="17">V13</f>
        <v>46177</v>
      </c>
      <c r="F13" s="61" t="str">
        <f t="shared" ref="F13:F16" si="18">TEXT(E13,"aaa")</f>
        <v>木</v>
      </c>
      <c r="G13" s="60">
        <f t="shared" ref="G13:G16" si="19">W13</f>
        <v>46180</v>
      </c>
      <c r="H13" s="61" t="str">
        <f t="shared" ref="H13:H16" si="20">TEXT(G13,"aaa")</f>
        <v>日</v>
      </c>
      <c r="I13" s="62">
        <f t="shared" ref="I13:I16" si="21">X13</f>
        <v>46180</v>
      </c>
      <c r="J13" s="63" t="str">
        <f t="shared" ref="J13:J16" si="22">TEXT(I13,"aaa")</f>
        <v>日</v>
      </c>
      <c r="K13" s="64">
        <f t="shared" ref="K13:K16" si="23">Z13</f>
        <v>46184</v>
      </c>
      <c r="L13" s="65" t="str">
        <f t="shared" ref="L13:L16" si="24">TEXT(K13,"aaa")</f>
        <v>木</v>
      </c>
      <c r="O13" s="31"/>
      <c r="S13" s="145" t="s">
        <v>28</v>
      </c>
      <c r="T13" s="147" t="s">
        <v>42</v>
      </c>
      <c r="U13" s="148">
        <v>46177</v>
      </c>
      <c r="V13" s="148">
        <v>46177</v>
      </c>
      <c r="W13" s="148">
        <v>46180</v>
      </c>
      <c r="X13" s="148">
        <v>46180</v>
      </c>
      <c r="Y13" s="147" t="s">
        <v>39</v>
      </c>
      <c r="Z13" s="148">
        <v>46184</v>
      </c>
      <c r="AA13" s="147" t="s">
        <v>40</v>
      </c>
      <c r="AB13" s="128"/>
      <c r="AC13" s="155" t="s">
        <v>28</v>
      </c>
      <c r="AD13" s="127"/>
      <c r="AE13" s="133" t="str">
        <f t="shared" si="7"/>
        <v>YM IMMENSE</v>
      </c>
    </row>
    <row r="14" spans="1:31" s="30" customFormat="1" ht="55.5" customHeight="1">
      <c r="A14" s="75" t="str">
        <f t="shared" si="13"/>
        <v>YM INCEPTION</v>
      </c>
      <c r="B14" s="76" t="str">
        <f t="shared" si="14"/>
        <v>246S</v>
      </c>
      <c r="C14" s="60">
        <f t="shared" si="15"/>
        <v>46184</v>
      </c>
      <c r="D14" s="61" t="str">
        <f t="shared" si="16"/>
        <v>木</v>
      </c>
      <c r="E14" s="60">
        <f t="shared" si="17"/>
        <v>46184</v>
      </c>
      <c r="F14" s="61" t="str">
        <f t="shared" si="18"/>
        <v>木</v>
      </c>
      <c r="G14" s="60">
        <f t="shared" si="19"/>
        <v>46187</v>
      </c>
      <c r="H14" s="61" t="str">
        <f t="shared" si="20"/>
        <v>日</v>
      </c>
      <c r="I14" s="62">
        <f t="shared" si="21"/>
        <v>46187</v>
      </c>
      <c r="J14" s="63" t="str">
        <f t="shared" si="22"/>
        <v>日</v>
      </c>
      <c r="K14" s="64">
        <f t="shared" si="23"/>
        <v>46191</v>
      </c>
      <c r="L14" s="65" t="str">
        <f t="shared" si="24"/>
        <v>木</v>
      </c>
      <c r="O14" s="31"/>
      <c r="S14" s="146" t="s">
        <v>27</v>
      </c>
      <c r="T14" s="151" t="s">
        <v>43</v>
      </c>
      <c r="U14" s="152">
        <v>46184</v>
      </c>
      <c r="V14" s="152">
        <v>46184</v>
      </c>
      <c r="W14" s="152">
        <v>46187</v>
      </c>
      <c r="X14" s="152">
        <v>46187</v>
      </c>
      <c r="Y14" s="151" t="s">
        <v>39</v>
      </c>
      <c r="Z14" s="152">
        <v>46191</v>
      </c>
      <c r="AA14" s="151" t="s">
        <v>40</v>
      </c>
      <c r="AB14" s="129"/>
      <c r="AC14" s="146" t="s">
        <v>27</v>
      </c>
      <c r="AD14" s="127"/>
      <c r="AE14" s="133" t="str">
        <f t="shared" si="7"/>
        <v>YM INCEPTION</v>
      </c>
    </row>
    <row r="15" spans="1:31" s="30" customFormat="1" ht="55.5" customHeight="1">
      <c r="A15" s="75" t="str">
        <f t="shared" si="13"/>
        <v>YM IMPROVEMENT</v>
      </c>
      <c r="B15" s="76" t="str">
        <f t="shared" si="14"/>
        <v>275S</v>
      </c>
      <c r="C15" s="60">
        <f t="shared" si="15"/>
        <v>46191</v>
      </c>
      <c r="D15" s="61" t="str">
        <f t="shared" si="16"/>
        <v>木</v>
      </c>
      <c r="E15" s="60">
        <f t="shared" si="17"/>
        <v>46191</v>
      </c>
      <c r="F15" s="61" t="str">
        <f t="shared" si="18"/>
        <v>木</v>
      </c>
      <c r="G15" s="60">
        <f t="shared" si="19"/>
        <v>46194</v>
      </c>
      <c r="H15" s="61" t="str">
        <f t="shared" si="20"/>
        <v>日</v>
      </c>
      <c r="I15" s="62">
        <f t="shared" si="21"/>
        <v>46194</v>
      </c>
      <c r="J15" s="63" t="str">
        <f t="shared" si="22"/>
        <v>日</v>
      </c>
      <c r="K15" s="64">
        <f t="shared" si="23"/>
        <v>46198</v>
      </c>
      <c r="L15" s="65" t="str">
        <f t="shared" si="24"/>
        <v>木</v>
      </c>
      <c r="O15" s="31"/>
      <c r="S15" s="153" t="s">
        <v>41</v>
      </c>
      <c r="T15" s="149" t="s">
        <v>44</v>
      </c>
      <c r="U15" s="150">
        <v>46191</v>
      </c>
      <c r="V15" s="150">
        <v>46191</v>
      </c>
      <c r="W15" s="150">
        <v>46194</v>
      </c>
      <c r="X15" s="150">
        <v>46194</v>
      </c>
      <c r="Y15" s="149" t="s">
        <v>39</v>
      </c>
      <c r="Z15" s="150">
        <v>46198</v>
      </c>
      <c r="AA15" s="149" t="s">
        <v>40</v>
      </c>
      <c r="AB15" s="128"/>
      <c r="AC15" s="156" t="s">
        <v>41</v>
      </c>
      <c r="AD15" s="127"/>
      <c r="AE15" s="133" t="str">
        <f t="shared" si="7"/>
        <v>YM IMPROVEMENT</v>
      </c>
    </row>
    <row r="16" spans="1:31" s="30" customFormat="1" ht="55.5" customHeight="1">
      <c r="A16" s="74" t="str">
        <f t="shared" si="13"/>
        <v>HORAI BRIDGE</v>
      </c>
      <c r="B16" s="73" t="str">
        <f t="shared" si="14"/>
        <v>225S</v>
      </c>
      <c r="C16" s="66">
        <f t="shared" si="15"/>
        <v>46198</v>
      </c>
      <c r="D16" s="67" t="str">
        <f t="shared" si="16"/>
        <v>木</v>
      </c>
      <c r="E16" s="66">
        <f t="shared" si="17"/>
        <v>46198</v>
      </c>
      <c r="F16" s="67" t="str">
        <f t="shared" si="18"/>
        <v>木</v>
      </c>
      <c r="G16" s="66">
        <f t="shared" si="19"/>
        <v>46201</v>
      </c>
      <c r="H16" s="67" t="str">
        <f t="shared" si="20"/>
        <v>日</v>
      </c>
      <c r="I16" s="72">
        <f t="shared" si="21"/>
        <v>46201</v>
      </c>
      <c r="J16" s="68" t="str">
        <f t="shared" si="22"/>
        <v>日</v>
      </c>
      <c r="K16" s="69">
        <f t="shared" si="23"/>
        <v>46205</v>
      </c>
      <c r="L16" s="70" t="str">
        <f t="shared" si="24"/>
        <v>木</v>
      </c>
      <c r="O16" s="31"/>
      <c r="S16" s="154" t="s">
        <v>29</v>
      </c>
      <c r="T16" s="151" t="s">
        <v>45</v>
      </c>
      <c r="U16" s="152">
        <v>46198</v>
      </c>
      <c r="V16" s="152">
        <v>46198</v>
      </c>
      <c r="W16" s="152">
        <v>46201</v>
      </c>
      <c r="X16" s="152">
        <v>46201</v>
      </c>
      <c r="Y16" s="151" t="s">
        <v>39</v>
      </c>
      <c r="Z16" s="152">
        <v>46205</v>
      </c>
      <c r="AA16" s="151" t="s">
        <v>40</v>
      </c>
      <c r="AB16" s="129"/>
      <c r="AC16" s="157" t="s">
        <v>29</v>
      </c>
      <c r="AD16" s="127"/>
      <c r="AE16" s="133" t="str">
        <f t="shared" si="7"/>
        <v>HORAI BRIDGE</v>
      </c>
    </row>
    <row r="17" spans="1:260" s="30" customFormat="1" ht="55.5" customHeight="1">
      <c r="O17" s="31"/>
    </row>
    <row r="18" spans="1:260" s="30" customFormat="1" ht="55.5" customHeight="1">
      <c r="A18" s="52"/>
      <c r="B18" s="53"/>
      <c r="C18" s="54"/>
      <c r="D18" s="55"/>
      <c r="E18" s="54"/>
      <c r="F18" s="55"/>
      <c r="G18" s="54"/>
      <c r="H18" s="55"/>
      <c r="I18" s="56"/>
      <c r="J18" s="57"/>
      <c r="K18" s="58"/>
      <c r="L18" s="59"/>
      <c r="O18" s="31"/>
    </row>
    <row r="19" spans="1:260" s="30" customFormat="1" ht="55.5" customHeight="1">
      <c r="A19" s="52"/>
      <c r="B19" s="53"/>
      <c r="C19" s="54"/>
      <c r="D19" s="55"/>
      <c r="E19" s="54"/>
      <c r="F19" s="55"/>
      <c r="G19" s="54"/>
      <c r="H19" s="55"/>
      <c r="I19" s="56"/>
      <c r="J19" s="57"/>
      <c r="K19" s="58"/>
      <c r="L19" s="59"/>
      <c r="O19" s="31"/>
    </row>
    <row r="20" spans="1:260" s="30" customFormat="1" ht="55.5" customHeight="1">
      <c r="A20" s="83"/>
      <c r="O20" s="31"/>
    </row>
    <row r="21" spans="1:260" s="30" customFormat="1" ht="56.25" customHeight="1" thickBot="1">
      <c r="A21" s="84" t="s">
        <v>6</v>
      </c>
      <c r="B21" s="113" t="s">
        <v>5</v>
      </c>
      <c r="C21" s="114"/>
      <c r="D21" s="114"/>
      <c r="E21" s="114"/>
      <c r="F21" s="114"/>
      <c r="G21" s="115"/>
      <c r="H21" s="113" t="s">
        <v>4</v>
      </c>
      <c r="I21" s="114" t="s">
        <v>3</v>
      </c>
      <c r="J21" s="114"/>
      <c r="K21" s="114"/>
      <c r="L21" s="114"/>
      <c r="M21" s="114"/>
      <c r="N21" s="114"/>
      <c r="O21" s="114"/>
      <c r="P21" s="115"/>
      <c r="S21" s="31"/>
    </row>
    <row r="22" spans="1:260" s="30" customFormat="1" ht="73.5" customHeight="1" thickTop="1">
      <c r="A22" s="119" t="s">
        <v>2</v>
      </c>
      <c r="B22" s="116" t="s">
        <v>30</v>
      </c>
      <c r="C22" s="110"/>
      <c r="D22" s="110"/>
      <c r="E22" s="110"/>
      <c r="F22" s="110"/>
      <c r="G22" s="117"/>
      <c r="H22" s="23" t="s">
        <v>33</v>
      </c>
      <c r="I22" s="20"/>
      <c r="J22" s="20"/>
      <c r="K22" s="22"/>
      <c r="L22" s="21"/>
      <c r="M22" s="20"/>
      <c r="N22" s="20"/>
      <c r="O22" s="20"/>
      <c r="P22" s="81" t="s">
        <v>31</v>
      </c>
      <c r="S22" s="31"/>
    </row>
    <row r="23" spans="1:260" s="30" customFormat="1" ht="73.5" customHeight="1">
      <c r="A23" s="101"/>
      <c r="B23" s="107"/>
      <c r="C23" s="108"/>
      <c r="D23" s="108"/>
      <c r="E23" s="108"/>
      <c r="F23" s="108"/>
      <c r="G23" s="109"/>
      <c r="H23" s="12" t="s">
        <v>32</v>
      </c>
      <c r="I23" s="9"/>
      <c r="J23" s="9"/>
      <c r="K23" s="11"/>
      <c r="L23" s="10"/>
      <c r="M23" s="9"/>
      <c r="N23" s="9"/>
      <c r="O23" s="9"/>
      <c r="P23" s="8"/>
      <c r="S23" s="31"/>
    </row>
    <row r="24" spans="1:260" s="30" customFormat="1" ht="73.5" customHeight="1">
      <c r="A24" s="100" t="s">
        <v>0</v>
      </c>
      <c r="B24" s="104" t="s">
        <v>20</v>
      </c>
      <c r="C24" s="105"/>
      <c r="D24" s="105"/>
      <c r="E24" s="105"/>
      <c r="F24" s="105"/>
      <c r="G24" s="106"/>
      <c r="H24" s="19" t="s">
        <v>22</v>
      </c>
      <c r="I24" s="18"/>
      <c r="J24" s="15"/>
      <c r="K24" s="17"/>
      <c r="L24" s="16"/>
      <c r="M24" s="15"/>
      <c r="N24" s="15"/>
      <c r="O24" s="15"/>
      <c r="P24" s="80" t="s">
        <v>21</v>
      </c>
      <c r="S24" s="31"/>
    </row>
    <row r="25" spans="1:260" s="30" customFormat="1" ht="73.5" customHeight="1">
      <c r="A25" s="101"/>
      <c r="B25" s="107"/>
      <c r="C25" s="108"/>
      <c r="D25" s="108"/>
      <c r="E25" s="108"/>
      <c r="F25" s="108"/>
      <c r="G25" s="109"/>
      <c r="H25" s="13" t="s">
        <v>23</v>
      </c>
      <c r="I25" s="12"/>
      <c r="J25" s="9"/>
      <c r="K25" s="11"/>
      <c r="L25" s="10"/>
      <c r="M25" s="10"/>
      <c r="N25" s="9"/>
      <c r="O25" s="9"/>
      <c r="P25" s="8"/>
      <c r="S25" s="31"/>
    </row>
    <row r="26" spans="1:260" s="30" customFormat="1" ht="60.75" customHeight="1">
      <c r="A26" s="111"/>
      <c r="B26" s="110"/>
      <c r="C26" s="110"/>
      <c r="D26" s="110"/>
      <c r="E26" s="110"/>
      <c r="F26" s="110"/>
      <c r="G26" s="110"/>
      <c r="H26" s="23"/>
      <c r="I26" s="20"/>
      <c r="J26" s="20"/>
      <c r="K26" s="22"/>
      <c r="L26" s="21"/>
      <c r="M26" s="20"/>
      <c r="N26" s="20"/>
      <c r="O26" s="20"/>
      <c r="P26" s="85"/>
      <c r="S26" s="31"/>
    </row>
    <row r="27" spans="1:260" s="30" customFormat="1" ht="60.75" customHeight="1">
      <c r="A27" s="112"/>
      <c r="B27" s="110"/>
      <c r="C27" s="110"/>
      <c r="D27" s="110"/>
      <c r="E27" s="110"/>
      <c r="F27" s="110"/>
      <c r="G27" s="110"/>
      <c r="H27" s="23"/>
      <c r="I27" s="20"/>
      <c r="J27" s="20"/>
      <c r="K27" s="22"/>
      <c r="L27" s="21"/>
      <c r="M27" s="20"/>
      <c r="N27" s="20"/>
      <c r="O27" s="20"/>
      <c r="P27" s="20"/>
      <c r="S27" s="31"/>
    </row>
    <row r="28" spans="1:260" s="30" customFormat="1" ht="60.75" customHeight="1">
      <c r="A28" s="77"/>
      <c r="B28" s="78"/>
      <c r="C28" s="78"/>
      <c r="D28" s="78"/>
      <c r="E28" s="78"/>
      <c r="F28" s="78"/>
      <c r="G28" s="78"/>
      <c r="H28" s="79"/>
      <c r="I28" s="23"/>
      <c r="J28" s="20"/>
      <c r="K28" s="22"/>
      <c r="L28" s="21"/>
      <c r="M28" s="21"/>
      <c r="N28" s="20"/>
      <c r="O28" s="20"/>
      <c r="P28" s="20"/>
      <c r="S28" s="31"/>
    </row>
    <row r="29" spans="1:260" s="30" customFormat="1" ht="60.75" customHeight="1">
      <c r="A29" s="77"/>
      <c r="B29" s="78"/>
      <c r="C29" s="82"/>
      <c r="D29" s="78"/>
      <c r="E29" s="78"/>
      <c r="F29" s="78"/>
      <c r="G29" s="78"/>
      <c r="H29" s="79"/>
      <c r="I29" s="23"/>
      <c r="J29" s="20"/>
      <c r="K29" s="22"/>
      <c r="L29" s="21"/>
      <c r="M29" s="21"/>
      <c r="N29" s="20"/>
      <c r="O29" s="20"/>
      <c r="P29" s="20"/>
      <c r="S29" s="31"/>
    </row>
    <row r="30" spans="1:260" s="30" customFormat="1" ht="48.75" customHeight="1">
      <c r="O30" s="31"/>
    </row>
    <row r="31" spans="1:260" s="24" customFormat="1" ht="58.5" customHeight="1">
      <c r="A31" s="1"/>
      <c r="B31" s="1"/>
      <c r="C31" s="1"/>
      <c r="D31" s="1"/>
      <c r="E31" s="1"/>
      <c r="F31" s="1"/>
      <c r="G31" s="1"/>
      <c r="H31" s="1"/>
      <c r="I31" s="1"/>
      <c r="J31" s="1"/>
      <c r="K31" s="1"/>
      <c r="L31" s="1"/>
      <c r="M31" s="25"/>
      <c r="N31" s="25"/>
      <c r="O31" s="26"/>
      <c r="P31" s="29"/>
      <c r="Q31" s="25"/>
      <c r="R31" s="25"/>
      <c r="S31" s="28"/>
      <c r="T31" s="28"/>
      <c r="W31" s="2"/>
      <c r="X31" s="2"/>
      <c r="Y31" s="2"/>
      <c r="Z31" s="2"/>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row>
    <row r="32" spans="1:260" s="24" customFormat="1" ht="58.5" customHeight="1">
      <c r="A32" s="1"/>
      <c r="B32" s="1"/>
      <c r="C32" s="1"/>
      <c r="D32" s="1"/>
      <c r="E32" s="1"/>
      <c r="F32" s="1"/>
      <c r="G32" s="1"/>
      <c r="H32" s="1"/>
      <c r="I32" s="1"/>
      <c r="J32" s="1"/>
      <c r="K32" s="1"/>
      <c r="L32" s="1"/>
      <c r="M32" s="27"/>
      <c r="N32" s="27"/>
      <c r="O32" s="26"/>
      <c r="P32" s="25"/>
      <c r="Q32" s="25"/>
      <c r="R32" s="25"/>
      <c r="W32" s="1"/>
      <c r="X32" s="1"/>
      <c r="Y32" s="1"/>
      <c r="Z32" s="1"/>
      <c r="AA32" s="1" t="s">
        <v>1</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row>
    <row r="33" spans="1:26" s="1" customFormat="1" ht="39.75" customHeight="1">
      <c r="M33" s="7"/>
      <c r="N33" s="7"/>
      <c r="O33" s="14"/>
      <c r="P33" s="6"/>
      <c r="Q33" s="6"/>
      <c r="R33" s="5"/>
      <c r="T33" s="2"/>
      <c r="W33" s="50"/>
      <c r="X33" s="102"/>
      <c r="Y33" s="102"/>
      <c r="Z33" s="50"/>
    </row>
    <row r="34" spans="1:26" s="1" customFormat="1" ht="52.5" customHeight="1">
      <c r="A34"/>
      <c r="B34"/>
      <c r="C34"/>
      <c r="D34"/>
      <c r="E34"/>
      <c r="F34"/>
      <c r="G34"/>
      <c r="H34"/>
      <c r="I34"/>
      <c r="J34"/>
      <c r="K34"/>
      <c r="L34"/>
      <c r="M34" s="4"/>
      <c r="N34" s="4"/>
      <c r="O34" s="14"/>
      <c r="P34" s="2"/>
      <c r="Q34" s="2"/>
      <c r="R34" s="2"/>
      <c r="T34" s="2"/>
      <c r="W34" s="50"/>
      <c r="X34" s="103"/>
      <c r="Y34" s="103"/>
      <c r="Z34" s="50"/>
    </row>
    <row r="35" spans="1:26" s="1" customFormat="1" ht="52.5" customHeight="1">
      <c r="A35"/>
      <c r="B35"/>
      <c r="C35"/>
      <c r="D35"/>
      <c r="E35"/>
      <c r="F35"/>
      <c r="G35"/>
      <c r="H35"/>
      <c r="I35"/>
      <c r="J35"/>
      <c r="K35"/>
      <c r="L35"/>
      <c r="M35" s="7"/>
      <c r="N35" s="7"/>
      <c r="P35" s="6"/>
      <c r="Q35" s="6"/>
      <c r="R35" s="5"/>
      <c r="T35" s="2"/>
      <c r="W35" s="50"/>
      <c r="X35" s="102"/>
      <c r="Y35" s="102"/>
      <c r="Z35" s="50"/>
    </row>
    <row r="36" spans="1:26" ht="52.5" customHeight="1">
      <c r="M36" s="4"/>
      <c r="N36" s="4"/>
      <c r="O36" s="3"/>
      <c r="P36" s="2"/>
      <c r="Q36" s="2"/>
    </row>
    <row r="37" spans="1:26" ht="52.5" customHeight="1"/>
    <row r="38" spans="1:26" ht="54.75" customHeight="1"/>
    <row r="39" spans="1:26" ht="54.75" customHeight="1"/>
  </sheetData>
  <mergeCells count="26">
    <mergeCell ref="B21:G21"/>
    <mergeCell ref="H21:P21"/>
    <mergeCell ref="B22:G23"/>
    <mergeCell ref="K9:L9"/>
    <mergeCell ref="A22:A23"/>
    <mergeCell ref="A24:A25"/>
    <mergeCell ref="X33:Y33"/>
    <mergeCell ref="X34:Y34"/>
    <mergeCell ref="B24:G25"/>
    <mergeCell ref="X35:Y35"/>
    <mergeCell ref="B26:G27"/>
    <mergeCell ref="A26:A27"/>
    <mergeCell ref="M1:Q1"/>
    <mergeCell ref="P3:Q3"/>
    <mergeCell ref="A5:A9"/>
    <mergeCell ref="B5:B9"/>
    <mergeCell ref="C5:F5"/>
    <mergeCell ref="G5:H5"/>
    <mergeCell ref="I5:J5"/>
    <mergeCell ref="K5:L5"/>
    <mergeCell ref="C6:D8"/>
    <mergeCell ref="E6:F8"/>
    <mergeCell ref="G6:H8"/>
    <mergeCell ref="I6:J8"/>
    <mergeCell ref="K6:L8"/>
    <mergeCell ref="I9:J9"/>
  </mergeCells>
  <phoneticPr fontId="1"/>
  <pageMargins left="0.9055118110236221" right="0.51181102362204722" top="0.74803149606299213" bottom="0.74803149606299213" header="0.31496062992125984" footer="0.31496062992125984"/>
  <pageSetup paperSize="9"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2026-04-07T02:27:01Z</cp:lastPrinted>
  <dcterms:created xsi:type="dcterms:W3CDTF">2016-08-19T05:44:11Z</dcterms:created>
  <dcterms:modified xsi:type="dcterms:W3CDTF">2026-05-08T06:28:10Z</dcterms:modified>
</cp:coreProperties>
</file>