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3\中華圏\"/>
    </mc:Choice>
  </mc:AlternateContent>
  <xr:revisionPtr revIDLastSave="0" documentId="13_ncr:1_{F97EE1F5-A4AC-41D1-A3F4-227B43A3AC2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Sheet1!$A$1:$H$19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2" i="1" l="1"/>
  <c r="D12" i="1"/>
  <c r="E12" i="1"/>
  <c r="F12" i="1" s="1"/>
  <c r="C13" i="1"/>
  <c r="D13" i="1"/>
  <c r="E13" i="1"/>
  <c r="F13" i="1" s="1"/>
  <c r="K13" i="1"/>
  <c r="B13" i="1" s="1"/>
  <c r="J13" i="1"/>
  <c r="A13" i="1" s="1"/>
  <c r="K12" i="1"/>
  <c r="B12" i="1" s="1"/>
  <c r="J12" i="1"/>
  <c r="A12" i="1" s="1"/>
  <c r="K11" i="1"/>
  <c r="B11" i="1" s="1"/>
  <c r="J11" i="1"/>
  <c r="A11" i="1" s="1"/>
  <c r="K10" i="1"/>
  <c r="B10" i="1" s="1"/>
  <c r="J10" i="1"/>
  <c r="A10" i="1" s="1"/>
  <c r="K9" i="1"/>
  <c r="B9" i="1" s="1"/>
  <c r="J9" i="1"/>
  <c r="A9" i="1" s="1"/>
  <c r="K8" i="1"/>
  <c r="B8" i="1" s="1"/>
  <c r="J8" i="1"/>
  <c r="A8" i="1" s="1"/>
  <c r="K7" i="1"/>
  <c r="B7" i="1" s="1"/>
  <c r="J7" i="1"/>
  <c r="A7" i="1" s="1"/>
  <c r="K6" i="1"/>
  <c r="B6" i="1" s="1"/>
  <c r="J6" i="1"/>
  <c r="A6" i="1" s="1"/>
  <c r="D6" i="1"/>
  <c r="E6" i="1"/>
  <c r="F6" i="1" s="1"/>
  <c r="D7" i="1"/>
  <c r="E7" i="1"/>
  <c r="F7" i="1" s="1"/>
  <c r="D8" i="1"/>
  <c r="E8" i="1"/>
  <c r="F8" i="1" s="1"/>
  <c r="D9" i="1"/>
  <c r="E9" i="1"/>
  <c r="F9" i="1" s="1"/>
  <c r="D10" i="1"/>
  <c r="E10" i="1"/>
  <c r="F10" i="1" s="1"/>
  <c r="D11" i="1"/>
  <c r="E11" i="1"/>
  <c r="F11" i="1" s="1"/>
  <c r="C7" i="1"/>
  <c r="C8" i="1"/>
  <c r="C9" i="1"/>
  <c r="C10" i="1"/>
  <c r="C11" i="1"/>
  <c r="C6" i="1"/>
</calcChain>
</file>

<file path=xl/sharedStrings.xml><?xml version="1.0" encoding="utf-8"?>
<sst xmlns="http://schemas.openxmlformats.org/spreadsheetml/2006/main" count="44" uniqueCount="43">
  <si>
    <t>大阪海運輸入営業所
TEL:06-7730-1080/
FAX:06-7730-1088</t>
    <phoneticPr fontId="3"/>
  </si>
  <si>
    <t>神戸</t>
    <rPh sb="0" eb="2">
      <t>コウベ</t>
    </rPh>
    <phoneticPr fontId="3"/>
  </si>
  <si>
    <t>大阪</t>
    <rPh sb="0" eb="2">
      <t>オオサカ</t>
    </rPh>
    <phoneticPr fontId="3"/>
  </si>
  <si>
    <t>ETD</t>
    <phoneticPr fontId="3"/>
  </si>
  <si>
    <t>VESSEL</t>
    <phoneticPr fontId="3"/>
  </si>
  <si>
    <t>ETA</t>
    <phoneticPr fontId="3"/>
  </si>
  <si>
    <t>VOY</t>
    <phoneticPr fontId="3"/>
  </si>
  <si>
    <t>CUT</t>
    <phoneticPr fontId="3"/>
  </si>
  <si>
    <t>　        　　　IMPORT SCHEDULE ‐ ORIGIN : Dalian</t>
    <phoneticPr fontId="3"/>
  </si>
  <si>
    <t>DLC</t>
    <phoneticPr fontId="3"/>
  </si>
  <si>
    <t>S</t>
    <phoneticPr fontId="3"/>
  </si>
  <si>
    <t>SINOTRANS OSAKA/2621E</t>
  </si>
  <si>
    <t>Sat 23rd May 2026</t>
  </si>
  <si>
    <t>Wed 27th May 2026</t>
  </si>
  <si>
    <t>VICTORY HONOR/2624E</t>
  </si>
  <si>
    <t>SINOTRANS OSAKA/2623E</t>
  </si>
  <si>
    <t>Sat 30th May 2026</t>
  </si>
  <si>
    <t>Wed 3rd Jun 2026</t>
  </si>
  <si>
    <t>Sat 6th Jun 2026</t>
  </si>
  <si>
    <t>Wed 10th Jun 2026</t>
  </si>
  <si>
    <t>VICTORY HONOR/2626E</t>
  </si>
  <si>
    <t>Wed 20th May 2026/ 12:00:00 GMT+8</t>
  </si>
  <si>
    <t>Wed 27th May 2026/ 12:00:00 GMT+8</t>
  </si>
  <si>
    <t>Wed 3rd Jun 2026/ 12:00:00 GMT+8</t>
  </si>
  <si>
    <t>Wed 10th Jun 2026/ 12:00:00 GMT+8</t>
  </si>
  <si>
    <t>Sat 13th Jun 2026</t>
  </si>
  <si>
    <t>Wed 17th Jun 2026</t>
  </si>
  <si>
    <t>SINOTRANS OSAKA/2625E</t>
  </si>
  <si>
    <t>VICTORY HONOR/2628E</t>
  </si>
  <si>
    <t>SINOTRANS OSAKA/2627E</t>
  </si>
  <si>
    <t>VICTORY HONOR/2630E</t>
  </si>
  <si>
    <t>Wed 17th Jun 2026/ 12:00:00 GMT+8</t>
  </si>
  <si>
    <t>Sat 20th Jun 2026</t>
  </si>
  <si>
    <t>Wed 24th Jun 2026</t>
  </si>
  <si>
    <t>Wed 24th Jun 2026/ 12:00:00 GMT+8</t>
  </si>
  <si>
    <t>Sat 27th Jun 2026</t>
  </si>
  <si>
    <t>Wed 1st Jul 2026</t>
  </si>
  <si>
    <t>Wed 1st Jul 2026/ 12:00:00 GMT+8</t>
  </si>
  <si>
    <t>Sat 4th Jul 2026</t>
  </si>
  <si>
    <t>Wed 8th Jul 2026</t>
  </si>
  <si>
    <t>Wed 8th Jul 2026/ 12:00:00 GMT+8</t>
  </si>
  <si>
    <t>Sat 11th Jul 2026</t>
  </si>
  <si>
    <t>Wed 15th Jul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</si>
</sst>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yyyy/m/d;@"/>
    <numFmt numFmtId="178" formatCode="m/d;@"/>
  </numFmts>
  <fonts count="16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36"/>
      <color indexed="9"/>
      <name val="Meiryo UI"/>
      <family val="3"/>
      <charset val="128"/>
    </font>
    <font>
      <sz val="6"/>
      <name val="游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2"/>
      <color theme="1"/>
      <name val="Meiryo UI"/>
      <family val="3"/>
      <charset val="128"/>
    </font>
    <font>
      <sz val="12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sz val="11"/>
      <name val="Meiryo UI"/>
      <family val="3"/>
      <charset val="128"/>
    </font>
    <font>
      <sz val="28"/>
      <name val="Arial MT"/>
      <family val="2"/>
    </font>
    <font>
      <b/>
      <sz val="20"/>
      <color indexed="9"/>
      <name val="Meiryo UI"/>
      <family val="3"/>
      <charset val="128"/>
    </font>
    <font>
      <sz val="28"/>
      <name val="Arial MT"/>
    </font>
    <font>
      <sz val="11"/>
      <color theme="1"/>
      <name val="游ゴシック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1" fillId="0" borderId="0"/>
    <xf numFmtId="0" fontId="15" fillId="0" borderId="0"/>
  </cellStyleXfs>
  <cellXfs count="53">
    <xf numFmtId="0" fontId="0" fillId="0" borderId="0" xfId="0">
      <alignment vertical="center"/>
    </xf>
    <xf numFmtId="0" fontId="4" fillId="2" borderId="0" xfId="1" applyFont="1" applyFill="1" applyAlignment="1">
      <alignment vertical="center"/>
    </xf>
    <xf numFmtId="0" fontId="5" fillId="0" borderId="0" xfId="1" applyFont="1" applyFill="1" applyAlignment="1">
      <alignment vertical="center"/>
    </xf>
    <xf numFmtId="0" fontId="6" fillId="0" borderId="0" xfId="1" applyFont="1" applyFill="1" applyAlignment="1">
      <alignment vertical="center"/>
    </xf>
    <xf numFmtId="0" fontId="2" fillId="0" borderId="0" xfId="1" applyFont="1" applyFill="1" applyAlignment="1">
      <alignment vertical="center"/>
    </xf>
    <xf numFmtId="176" fontId="2" fillId="0" borderId="0" xfId="1" applyNumberFormat="1" applyFont="1" applyFill="1" applyAlignment="1">
      <alignment vertical="center"/>
    </xf>
    <xf numFmtId="0" fontId="7" fillId="0" borderId="0" xfId="1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/>
    </xf>
    <xf numFmtId="177" fontId="9" fillId="0" borderId="0" xfId="1" applyNumberFormat="1" applyFont="1" applyFill="1" applyAlignment="1">
      <alignment vertical="center"/>
    </xf>
    <xf numFmtId="177" fontId="9" fillId="0" borderId="0" xfId="1" applyNumberFormat="1" applyFont="1" applyFill="1" applyAlignment="1">
      <alignment horizontal="right" vertical="center"/>
    </xf>
    <xf numFmtId="0" fontId="9" fillId="0" borderId="0" xfId="1" applyFont="1" applyAlignment="1">
      <alignment horizontal="left" vertical="center"/>
    </xf>
    <xf numFmtId="0" fontId="11" fillId="0" borderId="0" xfId="1" applyFont="1" applyAlignment="1"/>
    <xf numFmtId="0" fontId="11" fillId="0" borderId="0" xfId="2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 wrapText="1"/>
    </xf>
    <xf numFmtId="0" fontId="2" fillId="2" borderId="0" xfId="1" applyFont="1" applyFill="1" applyAlignment="1">
      <alignment horizontal="left" vertical="center"/>
    </xf>
    <xf numFmtId="176" fontId="4" fillId="2" borderId="0" xfId="1" applyNumberFormat="1" applyFont="1" applyFill="1" applyAlignment="1">
      <alignment vertical="center"/>
    </xf>
    <xf numFmtId="178" fontId="12" fillId="0" borderId="0" xfId="0" applyNumberFormat="1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14" fontId="9" fillId="0" borderId="0" xfId="1" applyNumberFormat="1" applyFont="1" applyBorder="1" applyAlignment="1">
      <alignment vertical="center"/>
    </xf>
    <xf numFmtId="0" fontId="10" fillId="3" borderId="2" xfId="1" applyNumberFormat="1" applyFont="1" applyFill="1" applyBorder="1" applyAlignment="1">
      <alignment horizontal="center" vertical="center" wrapText="1"/>
    </xf>
    <xf numFmtId="14" fontId="9" fillId="0" borderId="0" xfId="1" applyNumberFormat="1" applyFont="1" applyAlignment="1">
      <alignment horizontal="left" vertical="center"/>
    </xf>
    <xf numFmtId="0" fontId="10" fillId="3" borderId="5" xfId="1" applyNumberFormat="1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3" fillId="2" borderId="0" xfId="1" applyFont="1" applyFill="1" applyAlignment="1">
      <alignment vertical="center"/>
    </xf>
    <xf numFmtId="0" fontId="10" fillId="3" borderId="8" xfId="1" applyNumberFormat="1" applyFont="1" applyFill="1" applyBorder="1" applyAlignment="1">
      <alignment horizontal="center" vertical="center" wrapText="1"/>
    </xf>
    <xf numFmtId="0" fontId="10" fillId="3" borderId="9" xfId="1" applyNumberFormat="1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178" fontId="12" fillId="0" borderId="12" xfId="0" applyNumberFormat="1" applyFont="1" applyFill="1" applyBorder="1" applyAlignment="1">
      <alignment horizontal="center" vertical="center" wrapText="1"/>
    </xf>
    <xf numFmtId="178" fontId="12" fillId="0" borderId="13" xfId="0" applyNumberFormat="1" applyFont="1" applyFill="1" applyBorder="1" applyAlignment="1">
      <alignment horizontal="center" vertical="center" wrapText="1"/>
    </xf>
    <xf numFmtId="178" fontId="12" fillId="0" borderId="14" xfId="0" applyNumberFormat="1" applyFont="1" applyFill="1" applyBorder="1" applyAlignment="1">
      <alignment horizontal="center" vertical="center" wrapText="1"/>
    </xf>
    <xf numFmtId="0" fontId="10" fillId="0" borderId="6" xfId="1" applyNumberFormat="1" applyFont="1" applyFill="1" applyBorder="1" applyAlignment="1">
      <alignment horizontal="center" vertical="center" wrapText="1"/>
    </xf>
    <xf numFmtId="0" fontId="10" fillId="3" borderId="15" xfId="1" applyNumberFormat="1" applyFont="1" applyFill="1" applyBorder="1" applyAlignment="1">
      <alignment horizontal="center" vertical="center" wrapText="1"/>
    </xf>
    <xf numFmtId="0" fontId="10" fillId="3" borderId="16" xfId="1" applyNumberFormat="1" applyFont="1" applyFill="1" applyBorder="1" applyAlignment="1">
      <alignment horizontal="center" vertical="center" wrapText="1"/>
    </xf>
    <xf numFmtId="178" fontId="12" fillId="0" borderId="11" xfId="0" applyNumberFormat="1" applyFont="1" applyBorder="1" applyAlignment="1">
      <alignment horizontal="center" vertical="center" wrapText="1"/>
    </xf>
    <xf numFmtId="178" fontId="12" fillId="0" borderId="4" xfId="0" applyNumberFormat="1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14" fillId="0" borderId="18" xfId="0" applyFont="1" applyFill="1" applyBorder="1" applyAlignment="1">
      <alignment horizontal="center" vertical="center" wrapText="1"/>
    </xf>
    <xf numFmtId="0" fontId="12" fillId="0" borderId="19" xfId="0" applyFont="1" applyFill="1" applyBorder="1" applyAlignment="1">
      <alignment horizontal="center" vertical="center" wrapText="1"/>
    </xf>
    <xf numFmtId="178" fontId="12" fillId="0" borderId="19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178" fontId="12" fillId="0" borderId="0" xfId="0" applyNumberFormat="1" applyFont="1" applyBorder="1" applyAlignment="1">
      <alignment horizontal="center" vertical="center" wrapText="1"/>
    </xf>
    <xf numFmtId="0" fontId="6" fillId="0" borderId="0" xfId="1" applyFont="1" applyFill="1" applyBorder="1" applyAlignment="1">
      <alignment vertical="center"/>
    </xf>
    <xf numFmtId="0" fontId="15" fillId="0" borderId="0" xfId="3" applyBorder="1" applyAlignment="1">
      <alignment horizontal="center" wrapText="1"/>
    </xf>
    <xf numFmtId="0" fontId="14" fillId="0" borderId="0" xfId="0" applyFont="1" applyBorder="1" applyAlignment="1">
      <alignment horizontal="center" vertical="center" wrapText="1"/>
    </xf>
    <xf numFmtId="0" fontId="10" fillId="3" borderId="1" xfId="1" applyNumberFormat="1" applyFont="1" applyFill="1" applyBorder="1" applyAlignment="1">
      <alignment horizontal="center" vertical="center" wrapText="1"/>
    </xf>
    <xf numFmtId="0" fontId="10" fillId="3" borderId="6" xfId="1" applyNumberFormat="1" applyFont="1" applyFill="1" applyBorder="1" applyAlignment="1">
      <alignment horizontal="center" vertical="center" wrapText="1"/>
    </xf>
    <xf numFmtId="0" fontId="10" fillId="3" borderId="2" xfId="1" applyNumberFormat="1" applyFont="1" applyFill="1" applyBorder="1" applyAlignment="1">
      <alignment horizontal="center" vertical="center" wrapText="1"/>
    </xf>
    <xf numFmtId="0" fontId="10" fillId="3" borderId="7" xfId="1" applyNumberFormat="1" applyFont="1" applyFill="1" applyBorder="1" applyAlignment="1">
      <alignment horizontal="center" vertical="center" wrapText="1"/>
    </xf>
    <xf numFmtId="0" fontId="13" fillId="2" borderId="0" xfId="1" applyFont="1" applyFill="1" applyAlignment="1">
      <alignment horizontal="center" vertical="center" wrapText="1"/>
    </xf>
    <xf numFmtId="0" fontId="15" fillId="0" borderId="0" xfId="3" applyAlignment="1">
      <alignment horizontal="center" wrapText="1"/>
    </xf>
    <xf numFmtId="0" fontId="15" fillId="0" borderId="0" xfId="3" applyAlignment="1">
      <alignment horizontal="center" wrapText="1"/>
    </xf>
  </cellXfs>
  <cellStyles count="4">
    <cellStyle name="標準" xfId="0" builtinId="0"/>
    <cellStyle name="標準 2" xfId="1" xr:uid="{00000000-0005-0000-0000-000001000000}"/>
    <cellStyle name="標準 3" xfId="3" xr:uid="{5F8A248E-C8B0-498D-BB0C-BD092759D80F}"/>
    <cellStyle name="標準_Sheet1" xfId="2" xr:uid="{00000000-0005-0000-0000-000002000000}"/>
  </cellStyles>
  <dxfs count="0"/>
  <tableStyles count="0" defaultTableStyle="TableStyleMedium2" defaultPivotStyle="PivotStyleLight16"/>
  <colors>
    <mruColors>
      <color rgb="FFCC3300"/>
      <color rgb="FFCF3E17"/>
      <color rgb="FFE14419"/>
      <color rgb="FFB8371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</xdr:row>
      <xdr:rowOff>186114</xdr:rowOff>
    </xdr:from>
    <xdr:ext cx="2525419" cy="558102"/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0" y="14749839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28750"/>
    <xdr:pic>
      <xdr:nvPicPr>
        <xdr:cNvPr id="40" name="図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87275"/>
          <a:ext cx="1754196" cy="1428750"/>
        </a:xfrm>
        <a:prstGeom prst="rect">
          <a:avLst/>
        </a:prstGeom>
      </xdr:spPr>
    </xdr:pic>
    <xdr:clientData/>
  </xdr:oneCellAnchor>
  <xdr:twoCellAnchor>
    <xdr:from>
      <xdr:col>0</xdr:col>
      <xdr:colOff>71437</xdr:colOff>
      <xdr:row>1</xdr:row>
      <xdr:rowOff>494766</xdr:rowOff>
    </xdr:from>
    <xdr:to>
      <xdr:col>2</xdr:col>
      <xdr:colOff>-1</xdr:colOff>
      <xdr:row>2</xdr:row>
      <xdr:rowOff>603108</xdr:rowOff>
    </xdr:to>
    <xdr:sp macro="" textlink="">
      <xdr:nvSpPr>
        <xdr:cNvPr id="41" name="角丸四角形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/>
      </xdr:nvSpPr>
      <xdr:spPr>
        <a:xfrm>
          <a:off x="71437" y="1852079"/>
          <a:ext cx="7596187" cy="822717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Origin:Dalian,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China</a:t>
          </a: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42" name="図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87275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43" name="図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87275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547692</xdr:colOff>
      <xdr:row>15</xdr:row>
      <xdr:rowOff>595310</xdr:rowOff>
    </xdr:from>
    <xdr:to>
      <xdr:col>6</xdr:col>
      <xdr:colOff>357188</xdr:colOff>
      <xdr:row>18</xdr:row>
      <xdr:rowOff>357185</xdr:rowOff>
    </xdr:to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/>
      </xdr:nvSpPr>
      <xdr:spPr>
        <a:xfrm>
          <a:off x="547692" y="11739560"/>
          <a:ext cx="16811621" cy="1905000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2</xdr:row>
      <xdr:rowOff>186114</xdr:rowOff>
    </xdr:from>
    <xdr:ext cx="2525419" cy="558102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0" y="226256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1"/>
  <sheetViews>
    <sheetView tabSelected="1" view="pageBreakPreview" zoomScale="40" zoomScaleNormal="100" zoomScaleSheetLayoutView="40" workbookViewId="0">
      <selection activeCell="D14" sqref="D14"/>
    </sheetView>
  </sheetViews>
  <sheetFormatPr defaultRowHeight="18.75"/>
  <cols>
    <col min="1" max="1" width="78.75" customWidth="1"/>
    <col min="2" max="2" width="22" customWidth="1"/>
    <col min="3" max="6" width="30.625" customWidth="1"/>
    <col min="7" max="7" width="8.875" customWidth="1"/>
    <col min="8" max="8" width="9.75" customWidth="1"/>
    <col min="9" max="14" width="34.875" hidden="1" customWidth="1"/>
    <col min="15" max="17" width="34.875" customWidth="1"/>
    <col min="18" max="18" width="13.375" customWidth="1"/>
    <col min="19" max="19" width="15.875" customWidth="1"/>
  </cols>
  <sheetData>
    <row r="1" spans="1:16" s="2" customFormat="1" ht="106.9" customHeight="1">
      <c r="A1" s="14" t="s">
        <v>8</v>
      </c>
      <c r="B1" s="1"/>
      <c r="C1" s="1"/>
      <c r="D1" s="15"/>
      <c r="E1" s="50" t="s">
        <v>0</v>
      </c>
      <c r="F1" s="50"/>
      <c r="G1" s="50"/>
      <c r="H1" s="23"/>
      <c r="L1" s="3"/>
      <c r="M1" s="3"/>
      <c r="N1" s="3"/>
      <c r="O1" s="3"/>
      <c r="P1" s="3"/>
    </row>
    <row r="2" spans="1:16" s="2" customFormat="1" ht="57" customHeight="1">
      <c r="A2" s="4"/>
      <c r="B2" s="4"/>
      <c r="C2" s="4"/>
      <c r="D2" s="5"/>
      <c r="E2" s="4"/>
      <c r="F2" s="4"/>
      <c r="G2" s="4"/>
      <c r="H2" s="4"/>
      <c r="L2" s="3"/>
      <c r="M2" s="3"/>
      <c r="N2" s="3"/>
      <c r="O2" s="3"/>
      <c r="P2" s="3"/>
    </row>
    <row r="3" spans="1:16" s="3" customFormat="1" ht="57" customHeight="1" thickBot="1">
      <c r="A3" s="6"/>
      <c r="B3" s="7"/>
      <c r="C3" s="7"/>
      <c r="D3" s="8"/>
      <c r="E3" s="9"/>
      <c r="F3" s="18">
        <v>46156</v>
      </c>
      <c r="G3" s="20" t="s">
        <v>10</v>
      </c>
      <c r="H3" s="10"/>
    </row>
    <row r="4" spans="1:16" s="3" customFormat="1" ht="57" customHeight="1">
      <c r="A4" s="46" t="s">
        <v>4</v>
      </c>
      <c r="B4" s="48" t="s">
        <v>6</v>
      </c>
      <c r="C4" s="48" t="s">
        <v>7</v>
      </c>
      <c r="D4" s="19" t="s">
        <v>9</v>
      </c>
      <c r="E4" s="21" t="s">
        <v>2</v>
      </c>
      <c r="F4" s="32" t="s">
        <v>1</v>
      </c>
      <c r="G4" s="31"/>
      <c r="H4" s="11"/>
    </row>
    <row r="5" spans="1:16" s="11" customFormat="1" ht="39.75" customHeight="1" thickBot="1">
      <c r="A5" s="47"/>
      <c r="B5" s="49"/>
      <c r="C5" s="49"/>
      <c r="D5" s="24" t="s">
        <v>3</v>
      </c>
      <c r="E5" s="25" t="s">
        <v>5</v>
      </c>
      <c r="F5" s="33" t="s">
        <v>5</v>
      </c>
      <c r="G5" s="31"/>
      <c r="L5" s="3"/>
      <c r="M5" s="3"/>
      <c r="N5" s="3"/>
      <c r="O5" s="3"/>
      <c r="P5" s="3"/>
    </row>
    <row r="6" spans="1:16" s="3" customFormat="1" ht="57" customHeight="1" thickBot="1">
      <c r="A6" s="26" t="str">
        <f>J6</f>
        <v>SINOTRANS OSAKA</v>
      </c>
      <c r="B6" s="27" t="str">
        <f>K6</f>
        <v>2621E</v>
      </c>
      <c r="C6" s="34" t="str">
        <f>TEXT(DATE(VALUE(RIGHT(SUBSTITUTE(L6,"/ 12:00:00 GMT+8",""), 4)), MONTH(1&amp;MID(L6, FIND(" ",L6, 5) + 1, 3)), VALUE(MID(L6, FIND(" ",L6, 1) + 1, IF(ISNUMBER(VALUE(MID(L6, 6, 1))), 2, 1)))), "MM/DD")</f>
        <v>05/20</v>
      </c>
      <c r="D6" s="34" t="str">
        <f t="shared" ref="D6:E11" si="0">TEXT(DATE(VALUE(RIGHT(SUBSTITUTE(M6,"/ 12:00:00 GMT+8",""), 4)), MONTH(1&amp;MID(M6, FIND(" ",M6, 5) + 1, 3)), VALUE(MID(M6, FIND(" ",M6, 1) + 1, IF(ISNUMBER(VALUE(MID(M6, 6, 1))), 2, 1)))), "MM/DD")</f>
        <v>05/23</v>
      </c>
      <c r="E6" s="34" t="str">
        <f t="shared" si="0"/>
        <v>05/27</v>
      </c>
      <c r="F6" s="28" t="str">
        <f>E6</f>
        <v>05/27</v>
      </c>
      <c r="G6" s="13"/>
      <c r="I6" s="51" t="s">
        <v>11</v>
      </c>
      <c r="J6" s="36" t="str">
        <f>LEFT(I6,FIND("/",I6)-1)</f>
        <v>SINOTRANS OSAKA</v>
      </c>
      <c r="K6" s="36" t="str">
        <f>MID(I6,FIND("/",I6)+1,LEN(I6)-FIND("/",I6))</f>
        <v>2621E</v>
      </c>
      <c r="L6" s="52" t="s">
        <v>21</v>
      </c>
      <c r="M6" s="52" t="s">
        <v>12</v>
      </c>
      <c r="N6" s="52" t="s">
        <v>13</v>
      </c>
    </row>
    <row r="7" spans="1:16" s="3" customFormat="1" ht="57" customHeight="1" thickBot="1">
      <c r="A7" s="22" t="str">
        <f t="shared" ref="A7:A12" si="1">J7</f>
        <v>VICTORY HONOR</v>
      </c>
      <c r="B7" s="17" t="str">
        <f t="shared" ref="B7:B12" si="2">K7</f>
        <v>2624E</v>
      </c>
      <c r="C7" s="35" t="str">
        <f t="shared" ref="C7:C11" si="3">TEXT(DATE(VALUE(RIGHT(SUBSTITUTE(L7,"/ 12:00:00 GMT+8",""), 4)), MONTH(1&amp;MID(L7, FIND(" ",L7, 5) + 1, 3)), VALUE(MID(L7, FIND(" ",L7, 1) + 1, IF(ISNUMBER(VALUE(MID(L7, 6, 1))), 2, 1)))), "MM/DD")</f>
        <v>05/27</v>
      </c>
      <c r="D7" s="35" t="str">
        <f t="shared" si="0"/>
        <v>05/30</v>
      </c>
      <c r="E7" s="35" t="str">
        <f t="shared" si="0"/>
        <v>06/03</v>
      </c>
      <c r="F7" s="29" t="str">
        <f t="shared" ref="F7:F11" si="4">E7</f>
        <v>06/03</v>
      </c>
      <c r="G7" s="13"/>
      <c r="I7" s="51" t="s">
        <v>14</v>
      </c>
      <c r="J7" s="36" t="str">
        <f t="shared" ref="J7:J12" si="5">LEFT(I7,FIND("/",I7)-1)</f>
        <v>VICTORY HONOR</v>
      </c>
      <c r="K7" s="36" t="str">
        <f t="shared" ref="K7:K12" si="6">MID(I7,FIND("/",I7)+1,LEN(I7)-FIND("/",I7))</f>
        <v>2624E</v>
      </c>
      <c r="L7" s="52" t="s">
        <v>22</v>
      </c>
      <c r="M7" s="52" t="s">
        <v>16</v>
      </c>
      <c r="N7" s="52" t="s">
        <v>17</v>
      </c>
    </row>
    <row r="8" spans="1:16" s="3" customFormat="1" ht="57" customHeight="1" thickBot="1">
      <c r="A8" s="22" t="str">
        <f t="shared" si="1"/>
        <v>SINOTRANS OSAKA</v>
      </c>
      <c r="B8" s="17" t="str">
        <f t="shared" si="2"/>
        <v>2623E</v>
      </c>
      <c r="C8" s="35" t="str">
        <f t="shared" si="3"/>
        <v>06/03</v>
      </c>
      <c r="D8" s="35" t="str">
        <f t="shared" si="0"/>
        <v>06/06</v>
      </c>
      <c r="E8" s="35" t="str">
        <f t="shared" si="0"/>
        <v>06/10</v>
      </c>
      <c r="F8" s="29" t="str">
        <f t="shared" si="4"/>
        <v>06/10</v>
      </c>
      <c r="G8" s="13"/>
      <c r="I8" s="51" t="s">
        <v>15</v>
      </c>
      <c r="J8" s="36" t="str">
        <f t="shared" si="5"/>
        <v>SINOTRANS OSAKA</v>
      </c>
      <c r="K8" s="36" t="str">
        <f t="shared" si="6"/>
        <v>2623E</v>
      </c>
      <c r="L8" s="52" t="s">
        <v>23</v>
      </c>
      <c r="M8" s="52" t="s">
        <v>18</v>
      </c>
      <c r="N8" s="52" t="s">
        <v>19</v>
      </c>
    </row>
    <row r="9" spans="1:16" s="3" customFormat="1" ht="57" customHeight="1" thickBot="1">
      <c r="A9" s="22" t="str">
        <f t="shared" si="1"/>
        <v>VICTORY HONOR</v>
      </c>
      <c r="B9" s="17" t="str">
        <f t="shared" si="2"/>
        <v>2626E</v>
      </c>
      <c r="C9" s="35" t="str">
        <f t="shared" si="3"/>
        <v>06/10</v>
      </c>
      <c r="D9" s="35" t="str">
        <f t="shared" si="0"/>
        <v>06/13</v>
      </c>
      <c r="E9" s="35" t="str">
        <f t="shared" si="0"/>
        <v>06/17</v>
      </c>
      <c r="F9" s="29" t="str">
        <f t="shared" si="4"/>
        <v>06/17</v>
      </c>
      <c r="G9" s="13"/>
      <c r="I9" s="51" t="s">
        <v>20</v>
      </c>
      <c r="J9" s="36" t="str">
        <f t="shared" si="5"/>
        <v>VICTORY HONOR</v>
      </c>
      <c r="K9" s="36" t="str">
        <f t="shared" si="6"/>
        <v>2626E</v>
      </c>
      <c r="L9" s="52" t="s">
        <v>24</v>
      </c>
      <c r="M9" s="52" t="s">
        <v>25</v>
      </c>
      <c r="N9" s="52" t="s">
        <v>26</v>
      </c>
    </row>
    <row r="10" spans="1:16" s="3" customFormat="1" ht="57" customHeight="1" thickBot="1">
      <c r="A10" s="22" t="str">
        <f t="shared" si="1"/>
        <v>SINOTRANS OSAKA</v>
      </c>
      <c r="B10" s="17" t="str">
        <f t="shared" si="2"/>
        <v>2625E</v>
      </c>
      <c r="C10" s="35" t="str">
        <f t="shared" si="3"/>
        <v>06/17</v>
      </c>
      <c r="D10" s="35" t="str">
        <f t="shared" si="0"/>
        <v>06/20</v>
      </c>
      <c r="E10" s="35" t="str">
        <f t="shared" si="0"/>
        <v>06/24</v>
      </c>
      <c r="F10" s="29" t="str">
        <f t="shared" si="4"/>
        <v>06/24</v>
      </c>
      <c r="G10" s="13"/>
      <c r="I10" s="51" t="s">
        <v>27</v>
      </c>
      <c r="J10" s="36" t="str">
        <f t="shared" si="5"/>
        <v>SINOTRANS OSAKA</v>
      </c>
      <c r="K10" s="36" t="str">
        <f t="shared" si="6"/>
        <v>2625E</v>
      </c>
      <c r="L10" s="52" t="s">
        <v>31</v>
      </c>
      <c r="M10" s="52" t="s">
        <v>32</v>
      </c>
      <c r="N10" s="52" t="s">
        <v>33</v>
      </c>
    </row>
    <row r="11" spans="1:16" s="3" customFormat="1" ht="57" customHeight="1" thickBot="1">
      <c r="A11" s="22" t="str">
        <f t="shared" si="1"/>
        <v>VICTORY HONOR</v>
      </c>
      <c r="B11" s="17" t="str">
        <f t="shared" si="2"/>
        <v>2628E</v>
      </c>
      <c r="C11" s="35" t="str">
        <f t="shared" si="3"/>
        <v>06/24</v>
      </c>
      <c r="D11" s="35" t="str">
        <f t="shared" si="0"/>
        <v>06/27</v>
      </c>
      <c r="E11" s="35" t="str">
        <f t="shared" si="0"/>
        <v>07/01</v>
      </c>
      <c r="F11" s="29" t="str">
        <f t="shared" si="4"/>
        <v>07/01</v>
      </c>
      <c r="G11" s="13"/>
      <c r="I11" s="51" t="s">
        <v>28</v>
      </c>
      <c r="J11" s="36" t="str">
        <f t="shared" si="5"/>
        <v>VICTORY HONOR</v>
      </c>
      <c r="K11" s="36" t="str">
        <f t="shared" si="6"/>
        <v>2628E</v>
      </c>
      <c r="L11" s="52" t="s">
        <v>34</v>
      </c>
      <c r="M11" s="52" t="s">
        <v>35</v>
      </c>
      <c r="N11" s="52" t="s">
        <v>36</v>
      </c>
    </row>
    <row r="12" spans="1:16" s="3" customFormat="1" ht="57" customHeight="1" thickBot="1">
      <c r="A12" s="22" t="str">
        <f t="shared" si="1"/>
        <v>SINOTRANS OSAKA</v>
      </c>
      <c r="B12" s="17" t="str">
        <f t="shared" si="2"/>
        <v>2627E</v>
      </c>
      <c r="C12" s="35" t="str">
        <f t="shared" ref="C12:C13" si="7">TEXT(DATE(VALUE(RIGHT(SUBSTITUTE(L12,"/ 12:00:00 GMT+8",""), 4)), MONTH(1&amp;MID(L12, FIND(" ",L12, 5) + 1, 3)), VALUE(MID(L12, FIND(" ",L12, 1) + 1, IF(ISNUMBER(VALUE(MID(L12, 6, 1))), 2, 1)))), "MM/DD")</f>
        <v>07/01</v>
      </c>
      <c r="D12" s="35" t="str">
        <f t="shared" ref="D12:D13" si="8">TEXT(DATE(VALUE(RIGHT(SUBSTITUTE(M12,"/ 12:00:00 GMT+8",""), 4)), MONTH(1&amp;MID(M12, FIND(" ",M12, 5) + 1, 3)), VALUE(MID(M12, FIND(" ",M12, 1) + 1, IF(ISNUMBER(VALUE(MID(M12, 6, 1))), 2, 1)))), "MM/DD")</f>
        <v>07/04</v>
      </c>
      <c r="E12" s="35" t="str">
        <f t="shared" ref="E12:E13" si="9">TEXT(DATE(VALUE(RIGHT(SUBSTITUTE(N12,"/ 12:00:00 GMT+8",""), 4)), MONTH(1&amp;MID(N12, FIND(" ",N12, 5) + 1, 3)), VALUE(MID(N12, FIND(" ",N12, 1) + 1, IF(ISNUMBER(VALUE(MID(N12, 6, 1))), 2, 1)))), "MM/DD")</f>
        <v>07/08</v>
      </c>
      <c r="F12" s="29" t="str">
        <f t="shared" ref="F12:F13" si="10">E12</f>
        <v>07/08</v>
      </c>
      <c r="G12" s="13"/>
      <c r="I12" s="51" t="s">
        <v>29</v>
      </c>
      <c r="J12" s="36" t="str">
        <f t="shared" si="5"/>
        <v>SINOTRANS OSAKA</v>
      </c>
      <c r="K12" s="36" t="str">
        <f t="shared" si="6"/>
        <v>2627E</v>
      </c>
      <c r="L12" s="52" t="s">
        <v>37</v>
      </c>
      <c r="M12" s="52" t="s">
        <v>38</v>
      </c>
      <c r="N12" s="52" t="s">
        <v>39</v>
      </c>
    </row>
    <row r="13" spans="1:16" s="3" customFormat="1" ht="57" customHeight="1" thickBot="1">
      <c r="A13" s="37" t="str">
        <f>J13</f>
        <v>VICTORY HONOR</v>
      </c>
      <c r="B13" s="38" t="str">
        <f>K13</f>
        <v>2630E</v>
      </c>
      <c r="C13" s="39" t="str">
        <f t="shared" si="7"/>
        <v>07/08</v>
      </c>
      <c r="D13" s="39" t="str">
        <f t="shared" si="8"/>
        <v>07/11</v>
      </c>
      <c r="E13" s="39" t="str">
        <f t="shared" si="9"/>
        <v>07/15</v>
      </c>
      <c r="F13" s="30" t="str">
        <f t="shared" si="10"/>
        <v>07/15</v>
      </c>
      <c r="G13" s="13"/>
      <c r="I13" s="51" t="s">
        <v>30</v>
      </c>
      <c r="J13" s="40" t="str">
        <f>LEFT(I13,FIND("/",I13)-1)</f>
        <v>VICTORY HONOR</v>
      </c>
      <c r="K13" s="40" t="str">
        <f>MID(I13,FIND("/",I13)+1,LEN(I13)-FIND("/",I13))</f>
        <v>2630E</v>
      </c>
      <c r="L13" s="52" t="s">
        <v>40</v>
      </c>
      <c r="M13" s="52" t="s">
        <v>41</v>
      </c>
      <c r="N13" s="52" t="s">
        <v>42</v>
      </c>
    </row>
    <row r="14" spans="1:16" s="43" customFormat="1" ht="57" customHeight="1">
      <c r="A14" s="41"/>
      <c r="B14" s="13"/>
      <c r="C14" s="42"/>
      <c r="D14" s="42"/>
      <c r="E14" s="42"/>
      <c r="F14" s="16"/>
      <c r="G14" s="13"/>
      <c r="I14" s="44"/>
      <c r="J14" s="45"/>
      <c r="K14" s="45"/>
      <c r="L14" s="44"/>
      <c r="M14" s="44"/>
      <c r="N14" s="44"/>
    </row>
    <row r="15" spans="1:16" s="3" customFormat="1" ht="57" customHeight="1">
      <c r="A15" s="13"/>
      <c r="B15" s="13"/>
      <c r="C15" s="16"/>
      <c r="D15" s="16"/>
      <c r="E15" s="16"/>
      <c r="F15" s="16"/>
      <c r="G15" s="13"/>
    </row>
    <row r="16" spans="1:16" s="3" customFormat="1" ht="57" customHeight="1">
      <c r="A16" s="13"/>
      <c r="B16" s="13"/>
      <c r="C16" s="16"/>
      <c r="D16" s="16"/>
      <c r="E16" s="16"/>
      <c r="F16" s="16"/>
      <c r="G16" s="13"/>
    </row>
    <row r="17" spans="1:8" s="3" customFormat="1" ht="57" customHeight="1">
      <c r="A17" s="13"/>
      <c r="B17" s="13"/>
      <c r="C17" s="16"/>
      <c r="D17" s="16"/>
      <c r="E17" s="16"/>
      <c r="F17" s="16"/>
      <c r="G17" s="13"/>
    </row>
    <row r="18" spans="1:8" s="3" customFormat="1" ht="57" customHeight="1">
      <c r="A18" s="13"/>
      <c r="B18" s="13"/>
      <c r="C18" s="16"/>
      <c r="D18" s="16"/>
      <c r="E18" s="16"/>
      <c r="F18" s="16"/>
      <c r="G18" s="13"/>
    </row>
    <row r="19" spans="1:8" s="3" customFormat="1" ht="57" customHeight="1">
      <c r="A19" s="13"/>
      <c r="B19" s="13"/>
      <c r="C19" s="16"/>
      <c r="D19" s="16"/>
      <c r="E19" s="16"/>
      <c r="F19" s="16"/>
      <c r="G19" s="13"/>
    </row>
    <row r="20" spans="1:8" s="3" customFormat="1" ht="57" customHeight="1">
      <c r="A20" s="13"/>
      <c r="B20" s="13"/>
      <c r="C20" s="16"/>
      <c r="D20" s="16"/>
      <c r="E20" s="16"/>
      <c r="F20" s="16"/>
      <c r="G20" s="13"/>
    </row>
    <row r="21" spans="1:8" s="3" customFormat="1" ht="57" customHeight="1">
      <c r="A21" s="13"/>
      <c r="B21" s="13"/>
      <c r="C21" s="16"/>
      <c r="D21" s="16"/>
      <c r="E21" s="16"/>
      <c r="F21" s="16"/>
      <c r="G21" s="13"/>
      <c r="H21" s="2"/>
    </row>
    <row r="22" spans="1:8" s="3" customFormat="1" ht="57" customHeight="1">
      <c r="A22" s="13"/>
      <c r="B22" s="13"/>
      <c r="C22" s="16"/>
      <c r="D22" s="16"/>
      <c r="E22" s="16"/>
      <c r="F22" s="16"/>
      <c r="G22" s="13"/>
      <c r="H22" s="2"/>
    </row>
    <row r="23" spans="1:8" s="3" customFormat="1" ht="57" customHeight="1">
      <c r="A23" s="13"/>
      <c r="B23" s="13"/>
      <c r="C23" s="16"/>
      <c r="D23" s="16"/>
      <c r="E23" s="16"/>
      <c r="F23" s="16"/>
      <c r="G23" s="13"/>
      <c r="H23" s="2"/>
    </row>
    <row r="24" spans="1:8" s="3" customFormat="1" ht="57" customHeight="1">
      <c r="A24" s="13"/>
      <c r="B24" s="13"/>
      <c r="C24" s="16"/>
      <c r="D24" s="16"/>
      <c r="E24" s="16"/>
      <c r="F24" s="16"/>
      <c r="G24" s="13"/>
      <c r="H24" s="2"/>
    </row>
    <row r="25" spans="1:8" s="3" customFormat="1" ht="57" customHeight="1">
      <c r="A25" s="13"/>
      <c r="B25" s="13"/>
      <c r="C25" s="16"/>
      <c r="D25" s="16"/>
      <c r="E25" s="16"/>
      <c r="F25" s="16"/>
      <c r="G25" s="13"/>
      <c r="H25" s="2"/>
    </row>
    <row r="26" spans="1:8" s="3" customFormat="1" ht="57" customHeight="1">
      <c r="A26" s="13"/>
      <c r="B26" s="13"/>
      <c r="D26" s="16"/>
      <c r="E26" s="16"/>
      <c r="F26" s="16"/>
      <c r="G26" s="13"/>
      <c r="H26" s="2"/>
    </row>
    <row r="27" spans="1:8" s="3" customFormat="1" ht="57" customHeight="1">
      <c r="A27" s="13"/>
      <c r="B27" s="13"/>
      <c r="C27" s="16"/>
      <c r="D27" s="16"/>
      <c r="E27" s="16"/>
      <c r="F27" s="16"/>
      <c r="G27" s="13"/>
      <c r="H27" s="2"/>
    </row>
    <row r="28" spans="1:8" s="3" customFormat="1" ht="57" customHeight="1">
      <c r="A28" s="13"/>
      <c r="B28" s="13"/>
      <c r="C28" s="16"/>
      <c r="D28" s="16"/>
      <c r="E28" s="16"/>
      <c r="F28" s="16"/>
      <c r="G28" s="13"/>
      <c r="H28" s="2"/>
    </row>
    <row r="29" spans="1:8" s="3" customFormat="1" ht="57" customHeight="1">
      <c r="A29" s="12"/>
      <c r="B29" s="2"/>
      <c r="C29" s="2"/>
      <c r="D29" s="2"/>
      <c r="E29" s="2"/>
      <c r="F29" s="2"/>
      <c r="G29" s="2"/>
      <c r="H29" s="2"/>
    </row>
    <row r="30" spans="1:8" s="3" customFormat="1" ht="57" customHeight="1">
      <c r="A30" s="12"/>
      <c r="B30" s="2"/>
      <c r="C30" s="2"/>
      <c r="D30" s="2"/>
      <c r="E30" s="2"/>
      <c r="F30" s="2"/>
      <c r="G30" s="2"/>
      <c r="H30" s="2"/>
    </row>
    <row r="31" spans="1:8" s="3" customFormat="1" ht="57" customHeight="1"/>
  </sheetData>
  <mergeCells count="4">
    <mergeCell ref="A4:A5"/>
    <mergeCell ref="B4:B5"/>
    <mergeCell ref="C4:C5"/>
    <mergeCell ref="E1:G1"/>
  </mergeCells>
  <phoneticPr fontId="3"/>
  <pageMargins left="0.70866141732283472" right="0.70866141732283472" top="0.74803149606299213" bottom="0.74803149606299213" header="0.31496062992125984" footer="0.31496062992125984"/>
  <pageSetup paperSize="9" scale="4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西日本鉄道株式会社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海運営業部営業係　小池</dc:creator>
  <cp:lastModifiedBy>Nashinoki Mika</cp:lastModifiedBy>
  <cp:lastPrinted>2026-05-14T02:49:28Z</cp:lastPrinted>
  <dcterms:created xsi:type="dcterms:W3CDTF">2023-07-06T02:11:36Z</dcterms:created>
  <dcterms:modified xsi:type="dcterms:W3CDTF">2026-05-14T02:50:35Z</dcterms:modified>
</cp:coreProperties>
</file>