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168A163C-772F-47B7-AD93-C57F30E7BC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新港!$A$1:$R$30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" l="1"/>
  <c r="L9" i="1"/>
  <c r="E9" i="1"/>
  <c r="F9" i="1" s="1"/>
  <c r="G9" i="1"/>
  <c r="H9" i="1" s="1"/>
  <c r="E10" i="1"/>
  <c r="C10" i="1" s="1"/>
  <c r="D10" i="1" s="1"/>
  <c r="K10" i="1"/>
  <c r="F10" i="1"/>
  <c r="G10" i="1"/>
  <c r="W14" i="1"/>
  <c r="K14" i="1"/>
  <c r="L14" i="1" s="1"/>
  <c r="J14" i="1"/>
  <c r="G14" i="1"/>
  <c r="H14" i="1" s="1"/>
  <c r="E14" i="1"/>
  <c r="F14" i="1" s="1"/>
  <c r="C14" i="1"/>
  <c r="D14" i="1" s="1"/>
  <c r="B14" i="1"/>
  <c r="W13" i="1"/>
  <c r="A13" i="1" s="1"/>
  <c r="K13" i="1"/>
  <c r="L13" i="1" s="1"/>
  <c r="J13" i="1"/>
  <c r="G13" i="1"/>
  <c r="H13" i="1" s="1"/>
  <c r="E13" i="1"/>
  <c r="F13" i="1" s="1"/>
  <c r="C13" i="1"/>
  <c r="D13" i="1" s="1"/>
  <c r="B13" i="1"/>
  <c r="W12" i="1"/>
  <c r="A12" i="1" s="1"/>
  <c r="K12" i="1"/>
  <c r="L12" i="1" s="1"/>
  <c r="J12" i="1"/>
  <c r="G12" i="1"/>
  <c r="H12" i="1" s="1"/>
  <c r="E12" i="1"/>
  <c r="F12" i="1" s="1"/>
  <c r="C12" i="1"/>
  <c r="D12" i="1" s="1"/>
  <c r="B12" i="1"/>
  <c r="W11" i="1"/>
  <c r="A11" i="1" s="1"/>
  <c r="K11" i="1"/>
  <c r="L11" i="1" s="1"/>
  <c r="J11" i="1"/>
  <c r="G11" i="1"/>
  <c r="H11" i="1" s="1"/>
  <c r="E11" i="1"/>
  <c r="F11" i="1" s="1"/>
  <c r="C11" i="1"/>
  <c r="D11" i="1" s="1"/>
  <c r="B11" i="1"/>
  <c r="W10" i="1"/>
  <c r="A10" i="1" s="1"/>
  <c r="L10" i="1"/>
  <c r="J10" i="1"/>
  <c r="H10" i="1"/>
  <c r="B10" i="1"/>
  <c r="W9" i="1"/>
  <c r="A9" i="1" s="1"/>
  <c r="J9" i="1"/>
  <c r="B9" i="1"/>
  <c r="C9" i="1" l="1"/>
  <c r="D9" i="1" s="1"/>
</calcChain>
</file>

<file path=xl/sharedStrings.xml><?xml version="1.0" encoding="utf-8"?>
<sst xmlns="http://schemas.openxmlformats.org/spreadsheetml/2006/main" count="50" uniqueCount="43">
  <si>
    <t>TEL : 078-801-2458   FAX : 078-871-5240</t>
    <phoneticPr fontId="1"/>
  </si>
  <si>
    <t>NACCS: 3DW30</t>
    <phoneticPr fontId="1"/>
  </si>
  <si>
    <t>神戸市灘区摩耶埠頭</t>
    <phoneticPr fontId="1"/>
  </si>
  <si>
    <t>㈱カンロジ
摩耶2号上屋</t>
    <phoneticPr fontId="8"/>
  </si>
  <si>
    <t>神戸 CFS</t>
    <rPh sb="0" eb="2">
      <t>コウベ</t>
    </rPh>
    <phoneticPr fontId="1"/>
  </si>
  <si>
    <t>TEL : 06-6612-3153   FAX : 06-6612-6256</t>
    <phoneticPr fontId="1"/>
  </si>
  <si>
    <t>NACCS: 4IW62</t>
    <phoneticPr fontId="1"/>
  </si>
  <si>
    <t>大阪市住之江区南港東7-1-24</t>
    <phoneticPr fontId="9"/>
  </si>
  <si>
    <t>㈱辰巳商會
南港NO.1 H.W.</t>
    <phoneticPr fontId="9"/>
  </si>
  <si>
    <t>大阪 CFS</t>
    <rPh sb="0" eb="2">
      <t>オオサカ</t>
    </rPh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</si>
  <si>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8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</si>
  <si>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</si>
  <si>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8"/>
  </si>
  <si>
    <t>KOB</t>
  </si>
  <si>
    <t>ETA</t>
  </si>
  <si>
    <t>VOY</t>
  </si>
  <si>
    <t>From Osaka / Kobe</t>
    <phoneticPr fontId="1"/>
  </si>
  <si>
    <t xml:space="preserve">UPDATED :  </t>
    <phoneticPr fontId="9"/>
  </si>
  <si>
    <t>連絡先：大阪海運
TEL：06-7730-1075/FAX：06-7730-1088</t>
    <rPh sb="0" eb="3">
      <t>レンラクサキ</t>
    </rPh>
    <phoneticPr fontId="1"/>
  </si>
  <si>
    <t>VESSEL</t>
    <phoneticPr fontId="1"/>
  </si>
  <si>
    <t>CFS CUT</t>
    <phoneticPr fontId="8"/>
  </si>
  <si>
    <t>ETA</t>
    <phoneticPr fontId="1"/>
  </si>
  <si>
    <t>ETD</t>
    <phoneticPr fontId="1"/>
  </si>
  <si>
    <t>OSA</t>
    <phoneticPr fontId="1"/>
  </si>
  <si>
    <t>XIN</t>
    <phoneticPr fontId="1"/>
  </si>
  <si>
    <t>0 DAYS</t>
    <phoneticPr fontId="1"/>
  </si>
  <si>
    <t>　　　　　XINGANG SCHEDULE - 関西</t>
    <rPh sb="24" eb="26">
      <t>カンサイ</t>
    </rPh>
    <phoneticPr fontId="8"/>
  </si>
  <si>
    <t>3-4 DAYS</t>
    <phoneticPr fontId="1"/>
  </si>
  <si>
    <t>N</t>
    <phoneticPr fontId="1"/>
  </si>
  <si>
    <t>VICTORY HONOR</t>
  </si>
  <si>
    <t>SINOTRANS OSAKA</t>
  </si>
  <si>
    <t>2621W</t>
  </si>
  <si>
    <t>2624W</t>
  </si>
  <si>
    <t>SINOTRANS BEIJING</t>
  </si>
  <si>
    <t>SITC TIANJIN</t>
  </si>
  <si>
    <t>2623W</t>
  </si>
  <si>
    <t>2626W</t>
  </si>
  <si>
    <t>2625W</t>
  </si>
  <si>
    <t>2628W</t>
  </si>
  <si>
    <t>旧</t>
    <rPh sb="0" eb="1">
      <t>キュウ</t>
    </rPh>
    <phoneticPr fontId="39"/>
  </si>
  <si>
    <t>最終</t>
    <rPh sb="0" eb="2">
      <t>サイシュウ</t>
    </rPh>
    <phoneticPr fontId="39"/>
  </si>
  <si>
    <t>SINOTRANS OSAKA</t>
    <phoneticPr fontId="1"/>
  </si>
  <si>
    <t>※SITC TIANJIN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</si>
</sst>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4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0"/>
      <color rgb="FF000000"/>
      <name val="Times New Roman"/>
      <family val="1"/>
    </font>
    <font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Segoe UI"/>
      <family val="2"/>
      <charset val="128"/>
    </font>
    <font>
      <sz val="11"/>
      <name val="Calibri"/>
      <family val="2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0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3" fillId="0" borderId="0">
      <alignment vertical="center"/>
    </xf>
    <xf numFmtId="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80" fontId="29" fillId="0" borderId="0"/>
    <xf numFmtId="0" fontId="24" fillId="0" borderId="11" applyNumberFormat="0" applyFont="0" applyFill="0" applyAlignment="0" applyProtection="0"/>
    <xf numFmtId="16" fontId="30" fillId="0" borderId="0"/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32" fillId="0" borderId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8" fontId="33" fillId="0" borderId="0" applyFont="0" applyFill="0" applyBorder="0" applyAlignment="0" applyProtection="0"/>
    <xf numFmtId="6" fontId="33" fillId="0" borderId="0" applyFont="0" applyFill="0" applyBorder="0" applyAlignment="0" applyProtection="0"/>
    <xf numFmtId="0" fontId="34" fillId="0" borderId="0"/>
    <xf numFmtId="0" fontId="35" fillId="0" borderId="0"/>
    <xf numFmtId="0" fontId="40" fillId="0" borderId="0"/>
    <xf numFmtId="0" fontId="2" fillId="0" borderId="0"/>
  </cellStyleXfs>
  <cellXfs count="123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/>
    <xf numFmtId="0" fontId="5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2" xfId="1" applyFont="1" applyBorder="1" applyAlignment="1">
      <alignment vertical="center"/>
    </xf>
    <xf numFmtId="0" fontId="5" fillId="0" borderId="5" xfId="1" applyFont="1" applyBorder="1" applyAlignment="1">
      <alignment horizontal="right" vertical="center"/>
    </xf>
    <xf numFmtId="0" fontId="6" fillId="0" borderId="6" xfId="1" applyFont="1" applyBorder="1" applyAlignment="1"/>
    <xf numFmtId="0" fontId="5" fillId="0" borderId="6" xfId="1" applyFont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6" fillId="0" borderId="6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6" fillId="0" borderId="0" xfId="1" applyFont="1" applyBorder="1" applyAlignment="1"/>
    <xf numFmtId="0" fontId="5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10" xfId="1" applyFont="1" applyBorder="1" applyAlignment="1">
      <alignment horizontal="right" vertical="center"/>
    </xf>
    <xf numFmtId="0" fontId="6" fillId="0" borderId="11" xfId="1" applyFont="1" applyBorder="1" applyAlignment="1"/>
    <xf numFmtId="0" fontId="5" fillId="0" borderId="11" xfId="1" applyFont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0" fillId="0" borderId="17" xfId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vertical="center"/>
      <protection locked="0"/>
    </xf>
    <xf numFmtId="0" fontId="16" fillId="0" borderId="0" xfId="1" applyFont="1" applyAlignment="1"/>
    <xf numFmtId="0" fontId="16" fillId="0" borderId="0" xfId="1" applyFont="1" applyFill="1" applyAlignment="1"/>
    <xf numFmtId="0" fontId="17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/>
    <xf numFmtId="0" fontId="18" fillId="0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18" fillId="3" borderId="0" xfId="1" applyFont="1" applyFill="1" applyAlignment="1">
      <alignment vertical="center"/>
    </xf>
    <xf numFmtId="0" fontId="21" fillId="3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2" fillId="0" borderId="0" xfId="1" applyFont="1" applyFill="1" applyBorder="1" applyAlignment="1" applyProtection="1">
      <alignment horizontal="left" vertical="center" indent="1"/>
      <protection locked="0"/>
    </xf>
    <xf numFmtId="0" fontId="14" fillId="0" borderId="0" xfId="1" applyFont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14" fillId="2" borderId="25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176" fontId="5" fillId="0" borderId="19" xfId="1" applyNumberFormat="1" applyFont="1" applyFill="1" applyBorder="1" applyAlignment="1" applyProtection="1">
      <alignment horizontal="left" vertical="center"/>
      <protection locked="0"/>
    </xf>
    <xf numFmtId="176" fontId="5" fillId="0" borderId="18" xfId="1" applyNumberFormat="1" applyFont="1" applyFill="1" applyBorder="1" applyAlignment="1" applyProtection="1">
      <alignment horizontal="left" vertical="center"/>
      <protection locked="0"/>
    </xf>
    <xf numFmtId="176" fontId="5" fillId="0" borderId="18" xfId="1" applyNumberFormat="1" applyFont="1" applyFill="1" applyBorder="1" applyAlignment="1" applyProtection="1">
      <alignment horizontal="center" vertical="center"/>
      <protection locked="0"/>
    </xf>
    <xf numFmtId="176" fontId="5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14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 applyProtection="1">
      <alignment horizontal="left" vertical="center"/>
      <protection locked="0"/>
    </xf>
    <xf numFmtId="176" fontId="5" fillId="0" borderId="0" xfId="1" applyNumberFormat="1" applyFont="1" applyFill="1" applyBorder="1" applyAlignment="1" applyProtection="1">
      <alignment horizontal="center" vertical="center"/>
      <protection locked="0"/>
    </xf>
    <xf numFmtId="176" fontId="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9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8" xfId="1" applyNumberFormat="1" applyFont="1" applyFill="1" applyBorder="1" applyAlignment="1" applyProtection="1">
      <alignment horizontal="center" vertical="center"/>
      <protection locked="0"/>
    </xf>
    <xf numFmtId="176" fontId="5" fillId="0" borderId="28" xfId="1" applyNumberFormat="1" applyFont="1" applyFill="1" applyBorder="1" applyAlignment="1" applyProtection="1">
      <alignment horizontal="left" vertical="center"/>
      <protection locked="0"/>
    </xf>
    <xf numFmtId="176" fontId="5" fillId="0" borderId="27" xfId="1" applyNumberFormat="1" applyFont="1" applyFill="1" applyBorder="1" applyAlignment="1" applyProtection="1">
      <alignment horizontal="left" vertical="center"/>
      <protection locked="0"/>
    </xf>
    <xf numFmtId="176" fontId="5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vertical="center"/>
    </xf>
    <xf numFmtId="0" fontId="41" fillId="0" borderId="36" xfId="28" applyFont="1" applyBorder="1" applyAlignment="1">
      <alignment horizontal="left" vertical="center"/>
    </xf>
    <xf numFmtId="49" fontId="38" fillId="4" borderId="37" xfId="29" applyNumberFormat="1" applyFont="1" applyFill="1" applyBorder="1" applyAlignment="1" applyProtection="1">
      <alignment horizontal="left" vertical="center"/>
      <protection locked="0"/>
    </xf>
    <xf numFmtId="0" fontId="41" fillId="0" borderId="18" xfId="28" applyFont="1" applyBorder="1" applyAlignment="1">
      <alignment horizontal="left" vertical="center"/>
    </xf>
    <xf numFmtId="176" fontId="5" fillId="0" borderId="21" xfId="1" applyNumberFormat="1" applyFont="1" applyFill="1" applyBorder="1" applyAlignment="1" applyProtection="1">
      <alignment horizontal="left" vertical="center"/>
      <protection locked="0"/>
    </xf>
    <xf numFmtId="176" fontId="5" fillId="0" borderId="22" xfId="1" applyNumberFormat="1" applyFont="1" applyFill="1" applyBorder="1" applyAlignment="1" applyProtection="1">
      <alignment horizontal="left" vertical="center"/>
      <protection locked="0"/>
    </xf>
    <xf numFmtId="176" fontId="5" fillId="0" borderId="22" xfId="1" applyNumberFormat="1" applyFont="1" applyFill="1" applyBorder="1" applyAlignment="1" applyProtection="1">
      <alignment horizontal="center" vertical="center"/>
      <protection locked="0"/>
    </xf>
    <xf numFmtId="176" fontId="5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49" fontId="38" fillId="0" borderId="38" xfId="29" applyNumberFormat="1" applyFont="1" applyBorder="1" applyAlignment="1" applyProtection="1">
      <alignment horizontal="left" vertical="center"/>
      <protection locked="0"/>
    </xf>
    <xf numFmtId="0" fontId="36" fillId="0" borderId="31" xfId="29" applyFont="1" applyBorder="1" applyAlignment="1" applyProtection="1">
      <alignment horizontal="right" vertical="center"/>
      <protection locked="0"/>
    </xf>
    <xf numFmtId="0" fontId="36" fillId="0" borderId="1" xfId="29" applyFont="1" applyBorder="1" applyAlignment="1" applyProtection="1">
      <alignment horizontal="right" vertical="center"/>
      <protection locked="0"/>
    </xf>
    <xf numFmtId="49" fontId="36" fillId="0" borderId="30" xfId="29" applyNumberFormat="1" applyFont="1" applyBorder="1" applyAlignment="1" applyProtection="1">
      <alignment horizontal="left" vertical="center"/>
      <protection locked="0"/>
    </xf>
    <xf numFmtId="49" fontId="36" fillId="0" borderId="33" xfId="29" applyNumberFormat="1" applyFont="1" applyBorder="1" applyAlignment="1" applyProtection="1">
      <alignment horizontal="left" vertical="center"/>
      <protection locked="0"/>
    </xf>
    <xf numFmtId="49" fontId="37" fillId="0" borderId="30" xfId="29" applyNumberFormat="1" applyFont="1" applyBorder="1" applyAlignment="1" applyProtection="1">
      <alignment horizontal="left" vertical="center"/>
      <protection locked="0"/>
    </xf>
    <xf numFmtId="0" fontId="4" fillId="0" borderId="0" xfId="2" applyFont="1" applyBorder="1" applyAlignment="1">
      <alignment horizontal="center" vertical="center"/>
    </xf>
    <xf numFmtId="49" fontId="36" fillId="0" borderId="32" xfId="29" applyNumberFormat="1" applyFont="1" applyBorder="1" applyAlignment="1" applyProtection="1">
      <alignment horizontal="left" vertical="center"/>
      <protection locked="0"/>
    </xf>
    <xf numFmtId="0" fontId="41" fillId="0" borderId="39" xfId="28" applyFont="1" applyBorder="1" applyAlignment="1">
      <alignment horizontal="left" vertical="center"/>
    </xf>
    <xf numFmtId="49" fontId="36" fillId="0" borderId="0" xfId="29" applyNumberFormat="1" applyFont="1" applyBorder="1" applyAlignment="1" applyProtection="1">
      <alignment horizontal="left" vertical="center"/>
      <protection locked="0"/>
    </xf>
    <xf numFmtId="0" fontId="36" fillId="0" borderId="0" xfId="29" applyFont="1" applyBorder="1" applyAlignment="1" applyProtection="1">
      <alignment horizontal="right" vertical="center"/>
      <protection locked="0"/>
    </xf>
    <xf numFmtId="0" fontId="41" fillId="0" borderId="0" xfId="28" applyFont="1" applyBorder="1" applyAlignment="1">
      <alignment horizontal="left" vertical="center"/>
    </xf>
    <xf numFmtId="0" fontId="36" fillId="0" borderId="1" xfId="29" applyFont="1" applyBorder="1" applyAlignment="1" applyProtection="1">
      <alignment horizontal="right" vertical="center"/>
      <protection locked="0"/>
    </xf>
    <xf numFmtId="49" fontId="36" fillId="0" borderId="34" xfId="29" applyNumberFormat="1" applyFont="1" applyBorder="1" applyAlignment="1" applyProtection="1">
      <alignment horizontal="left" vertical="center"/>
      <protection locked="0"/>
    </xf>
    <xf numFmtId="0" fontId="36" fillId="0" borderId="35" xfId="29" applyFont="1" applyBorder="1" applyAlignment="1" applyProtection="1">
      <alignment horizontal="right" vertical="center"/>
      <protection locked="0"/>
    </xf>
    <xf numFmtId="49" fontId="37" fillId="0" borderId="30" xfId="29" applyNumberFormat="1" applyFont="1" applyBorder="1" applyAlignment="1" applyProtection="1">
      <alignment horizontal="left" vertical="center"/>
      <protection locked="0"/>
    </xf>
    <xf numFmtId="49" fontId="37" fillId="0" borderId="33" xfId="29" applyNumberFormat="1" applyFont="1" applyBorder="1" applyAlignment="1" applyProtection="1">
      <alignment horizontal="left" vertical="center"/>
      <protection locked="0"/>
    </xf>
    <xf numFmtId="0" fontId="20" fillId="3" borderId="0" xfId="1" applyFont="1" applyFill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177" fontId="14" fillId="2" borderId="25" xfId="1" applyNumberFormat="1" applyFont="1" applyFill="1" applyBorder="1" applyAlignment="1">
      <alignment horizontal="center" vertical="center"/>
    </xf>
    <xf numFmtId="0" fontId="13" fillId="2" borderId="25" xfId="1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78" fontId="14" fillId="0" borderId="0" xfId="1" applyNumberFormat="1" applyFont="1" applyFill="1" applyBorder="1" applyAlignment="1">
      <alignment horizontal="center" vertical="center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 wrapText="1"/>
    </xf>
    <xf numFmtId="0" fontId="15" fillId="2" borderId="24" xfId="1" applyNumberFormat="1" applyFont="1" applyFill="1" applyBorder="1" applyAlignment="1">
      <alignment horizontal="center" vertical="center" wrapText="1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18" xfId="1" applyNumberFormat="1" applyFont="1" applyFill="1" applyBorder="1" applyAlignment="1">
      <alignment horizontal="center" vertical="center"/>
    </xf>
    <xf numFmtId="0" fontId="15" fillId="2" borderId="25" xfId="1" applyNumberFormat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/>
    </xf>
    <xf numFmtId="0" fontId="15" fillId="2" borderId="23" xfId="1" applyFont="1" applyFill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</cellXfs>
  <cellStyles count="30">
    <cellStyle name="Comma0" xfId="5" xr:uid="{00000000-0005-0000-0000-000000000000}"/>
    <cellStyle name="Currency0" xfId="6" xr:uid="{00000000-0005-0000-0000-000001000000}"/>
    <cellStyle name="Date" xfId="7" xr:uid="{00000000-0005-0000-0000-000002000000}"/>
    <cellStyle name="Fixed" xfId="8" xr:uid="{00000000-0005-0000-0000-000003000000}"/>
    <cellStyle name="Followed Hyperlink" xfId="9" xr:uid="{00000000-0005-0000-0000-000004000000}"/>
    <cellStyle name="Heading 1" xfId="10" xr:uid="{00000000-0005-0000-0000-000005000000}"/>
    <cellStyle name="Heading 2" xfId="11" xr:uid="{00000000-0005-0000-0000-000006000000}"/>
    <cellStyle name="Hyperlink" xfId="12" xr:uid="{00000000-0005-0000-0000-000007000000}"/>
    <cellStyle name="Normal - Style1" xfId="13" xr:uid="{00000000-0005-0000-0000-000008000000}"/>
    <cellStyle name="Total" xfId="14" xr:uid="{00000000-0005-0000-0000-000009000000}"/>
    <cellStyle name="一般_MONTHLY SCHEDULE" xfId="15" xr:uid="{00000000-0005-0000-0000-00000A000000}"/>
    <cellStyle name="똿뗦먛귟 [0.00]_PRODUCT DETAIL Q1" xfId="16" xr:uid="{00000000-0005-0000-0000-00000B000000}"/>
    <cellStyle name="똿뗦먛귟_PRODUCT DETAIL Q1" xfId="17" xr:uid="{00000000-0005-0000-0000-00000C000000}"/>
    <cellStyle name="標準" xfId="0" builtinId="0"/>
    <cellStyle name="標準 10" xfId="3" xr:uid="{00000000-0005-0000-0000-00000E000000}"/>
    <cellStyle name="標準 2" xfId="1" xr:uid="{00000000-0005-0000-0000-00000F000000}"/>
    <cellStyle name="標準 29" xfId="28" xr:uid="{A42F4737-63FD-41FC-AF72-A7C206EE997B}"/>
    <cellStyle name="標準 3" xfId="4" xr:uid="{00000000-0005-0000-0000-000010000000}"/>
    <cellStyle name="標準 4" xfId="27" xr:uid="{C19F5E2F-42CA-4529-9C8F-1CC595DAC225}"/>
    <cellStyle name="標準_HKG.MAR  " xfId="29" xr:uid="{B0C4F536-05CE-441C-9ACD-F092C82B6991}"/>
    <cellStyle name="標準_Sheet1" xfId="2" xr:uid="{00000000-0005-0000-0000-000011000000}"/>
    <cellStyle name="믅됞 [0.00]_PRODUCT DETAIL Q1" xfId="18" xr:uid="{00000000-0005-0000-0000-000012000000}"/>
    <cellStyle name="믅됞_PRODUCT DETAIL Q1" xfId="19" xr:uid="{00000000-0005-0000-0000-000013000000}"/>
    <cellStyle name="백분율_HOBONG" xfId="20" xr:uid="{00000000-0005-0000-0000-000014000000}"/>
    <cellStyle name="뷭?_BOOKSHIP" xfId="21" xr:uid="{00000000-0005-0000-0000-000015000000}"/>
    <cellStyle name="콤마 [0]_1202" xfId="22" xr:uid="{00000000-0005-0000-0000-000016000000}"/>
    <cellStyle name="콤마_1202" xfId="23" xr:uid="{00000000-0005-0000-0000-000017000000}"/>
    <cellStyle name="통화 [0]_1202" xfId="24" xr:uid="{00000000-0005-0000-0000-000018000000}"/>
    <cellStyle name="통화_1202" xfId="25" xr:uid="{00000000-0005-0000-0000-000019000000}"/>
    <cellStyle name="표준_(정보부문)월별인원계획" xfId="26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1524000</xdr:colOff>
      <xdr:row>2</xdr:row>
      <xdr:rowOff>181223</xdr:rowOff>
    </xdr:from>
    <xdr:ext cx="4593407" cy="3724026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1813" y="2324348"/>
          <a:ext cx="4593407" cy="37240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09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0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0</xdr:rowOff>
    </xdr:from>
    <xdr:to>
      <xdr:col>2</xdr:col>
      <xdr:colOff>574900</xdr:colOff>
      <xdr:row>1</xdr:row>
      <xdr:rowOff>797274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342900"/>
          <a:ext cx="1946500" cy="16862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1018097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18097"/>
        </a:xfrm>
        <a:prstGeom prst="rect">
          <a:avLst/>
        </a:prstGeom>
      </xdr:spPr>
    </xdr:pic>
    <xdr:clientData/>
  </xdr:oneCellAnchor>
  <xdr:oneCellAnchor>
    <xdr:from>
      <xdr:col>12</xdr:col>
      <xdr:colOff>957265</xdr:colOff>
      <xdr:row>11</xdr:row>
      <xdr:rowOff>419100</xdr:rowOff>
    </xdr:from>
    <xdr:ext cx="8243885" cy="976312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6463965" y="6610350"/>
          <a:ext cx="8243885" cy="97631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oneCellAnchor>
    <xdr:from>
      <xdr:col>0</xdr:col>
      <xdr:colOff>1341723</xdr:colOff>
      <xdr:row>20</xdr:row>
      <xdr:rowOff>77066</xdr:rowOff>
    </xdr:from>
    <xdr:ext cx="3262313" cy="169285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341723" y="11488016"/>
          <a:ext cx="3262313" cy="1692854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45028</xdr:colOff>
      <xdr:row>20</xdr:row>
      <xdr:rowOff>57150</xdr:rowOff>
    </xdr:from>
    <xdr:to>
      <xdr:col>12</xdr:col>
      <xdr:colOff>38099</xdr:colOff>
      <xdr:row>24</xdr:row>
      <xdr:rowOff>131618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6312478" y="11544300"/>
          <a:ext cx="9232321" cy="1884218"/>
          <a:chOff x="25725384" y="2522585"/>
          <a:chExt cx="10828310" cy="4830000"/>
        </a:xfrm>
      </xdr:grpSpPr>
      <xdr:sp macro="" textlink="">
        <xdr:nvSpPr>
          <xdr:cNvPr id="12" name="円/楕円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25725384" y="2522585"/>
            <a:ext cx="10828310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7651574" y="3100030"/>
            <a:ext cx="7510001" cy="4123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0"/>
  <sheetViews>
    <sheetView tabSelected="1" view="pageBreakPreview" zoomScale="50" zoomScaleNormal="40" zoomScaleSheetLayoutView="50" zoomScalePageLayoutView="40" workbookViewId="0">
      <selection activeCell="C17" sqref="C17"/>
    </sheetView>
  </sheetViews>
  <sheetFormatPr defaultRowHeight="13.5"/>
  <cols>
    <col min="1" max="1" width="60.125" customWidth="1"/>
    <col min="2" max="2" width="22" customWidth="1"/>
    <col min="3" max="3" width="16.5" customWidth="1"/>
    <col min="4" max="4" width="7.75" customWidth="1"/>
    <col min="5" max="5" width="16.5" customWidth="1"/>
    <col min="6" max="6" width="7.75" customWidth="1"/>
    <col min="7" max="7" width="16.5" customWidth="1"/>
    <col min="8" max="8" width="7.75" customWidth="1"/>
    <col min="9" max="9" width="16.5" customWidth="1"/>
    <col min="10" max="10" width="7.75" customWidth="1"/>
    <col min="11" max="11" width="16.5" customWidth="1"/>
    <col min="12" max="12" width="7.75" customWidth="1"/>
    <col min="13" max="13" width="16.5" customWidth="1"/>
    <col min="14" max="17" width="23.25" customWidth="1"/>
    <col min="18" max="18" width="17" customWidth="1"/>
    <col min="19" max="19" width="18.125" hidden="1" customWidth="1"/>
    <col min="20" max="20" width="14.75" hidden="1" customWidth="1"/>
    <col min="21" max="21" width="9.25" hidden="1" customWidth="1"/>
    <col min="22" max="22" width="26.875" hidden="1" customWidth="1"/>
    <col min="23" max="23" width="8.125" hidden="1" customWidth="1"/>
    <col min="24" max="24" width="15.875" customWidth="1"/>
  </cols>
  <sheetData>
    <row r="1" spans="1:23" s="37" customFormat="1" ht="72.75" customHeight="1">
      <c r="A1" s="41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89" t="s">
        <v>18</v>
      </c>
      <c r="N1" s="89"/>
      <c r="O1" s="89"/>
      <c r="P1" s="89"/>
      <c r="Q1" s="89"/>
      <c r="R1" s="89"/>
      <c r="S1" s="39"/>
      <c r="T1" s="38"/>
      <c r="U1" s="38"/>
      <c r="V1" s="38"/>
    </row>
    <row r="2" spans="1:23" s="30" customFormat="1" ht="66" customHeight="1">
      <c r="A2" s="109"/>
      <c r="B2" s="109"/>
      <c r="C2" s="109"/>
      <c r="D2" s="33"/>
      <c r="E2" s="33"/>
      <c r="F2" s="33"/>
      <c r="G2" s="32"/>
      <c r="H2" s="32"/>
      <c r="M2" s="36"/>
      <c r="N2" s="33"/>
      <c r="O2" s="35" t="s">
        <v>17</v>
      </c>
      <c r="P2" s="110">
        <v>46161</v>
      </c>
      <c r="Q2" s="110"/>
      <c r="R2" s="44" t="s">
        <v>28</v>
      </c>
      <c r="S2" s="31"/>
    </row>
    <row r="3" spans="1:23" s="30" customFormat="1" ht="71.25" customHeight="1">
      <c r="A3" s="34" t="s">
        <v>16</v>
      </c>
      <c r="B3" s="33"/>
      <c r="C3" s="33"/>
      <c r="D3" s="33"/>
      <c r="E3" s="33"/>
      <c r="F3" s="33"/>
      <c r="G3" s="32"/>
      <c r="H3" s="32"/>
      <c r="I3" s="45"/>
      <c r="J3" s="46"/>
      <c r="K3" s="54"/>
      <c r="L3" s="54"/>
      <c r="S3" s="31"/>
    </row>
    <row r="4" spans="1:23" s="1" customFormat="1" ht="37.5" customHeight="1">
      <c r="A4" s="111" t="s">
        <v>19</v>
      </c>
      <c r="B4" s="114" t="s">
        <v>15</v>
      </c>
      <c r="C4" s="114" t="s">
        <v>20</v>
      </c>
      <c r="D4" s="114"/>
      <c r="E4" s="114"/>
      <c r="F4" s="114"/>
      <c r="G4" s="117" t="s">
        <v>21</v>
      </c>
      <c r="H4" s="117"/>
      <c r="I4" s="114" t="s">
        <v>22</v>
      </c>
      <c r="J4" s="114"/>
      <c r="K4" s="117" t="s">
        <v>14</v>
      </c>
      <c r="L4" s="118"/>
      <c r="M4" s="2"/>
      <c r="N4" s="2"/>
      <c r="O4" s="105"/>
      <c r="P4" s="105"/>
    </row>
    <row r="5" spans="1:23" s="1" customFormat="1" ht="37.5" customHeight="1">
      <c r="A5" s="112"/>
      <c r="B5" s="115"/>
      <c r="C5" s="119" t="s">
        <v>23</v>
      </c>
      <c r="D5" s="119"/>
      <c r="E5" s="120" t="s">
        <v>13</v>
      </c>
      <c r="F5" s="120"/>
      <c r="G5" s="119" t="s">
        <v>13</v>
      </c>
      <c r="H5" s="119"/>
      <c r="I5" s="119" t="s">
        <v>13</v>
      </c>
      <c r="J5" s="119"/>
      <c r="K5" s="121" t="s">
        <v>24</v>
      </c>
      <c r="L5" s="122"/>
      <c r="M5" s="3"/>
      <c r="N5" s="2"/>
      <c r="O5" s="105"/>
      <c r="P5" s="105"/>
    </row>
    <row r="6" spans="1:23" s="1" customFormat="1" ht="10.5" customHeight="1">
      <c r="A6" s="112"/>
      <c r="B6" s="115"/>
      <c r="C6" s="119"/>
      <c r="D6" s="119"/>
      <c r="E6" s="120"/>
      <c r="F6" s="120"/>
      <c r="G6" s="119"/>
      <c r="H6" s="119"/>
      <c r="I6" s="119"/>
      <c r="J6" s="119"/>
      <c r="K6" s="121"/>
      <c r="L6" s="122"/>
      <c r="M6" s="2"/>
      <c r="N6" s="2"/>
      <c r="O6" s="105"/>
      <c r="P6" s="105"/>
    </row>
    <row r="7" spans="1:23" s="1" customFormat="1" ht="37.5" hidden="1" customHeight="1">
      <c r="A7" s="112"/>
      <c r="B7" s="115"/>
      <c r="C7" s="119"/>
      <c r="D7" s="119"/>
      <c r="E7" s="120"/>
      <c r="F7" s="120"/>
      <c r="G7" s="119"/>
      <c r="H7" s="119"/>
      <c r="I7" s="119"/>
      <c r="J7" s="119"/>
      <c r="K7" s="121"/>
      <c r="L7" s="122"/>
      <c r="M7" s="2"/>
      <c r="N7" s="2"/>
      <c r="O7" s="2"/>
      <c r="P7" s="2"/>
    </row>
    <row r="8" spans="1:23" s="1" customFormat="1" ht="37.5" customHeight="1">
      <c r="A8" s="113"/>
      <c r="B8" s="116"/>
      <c r="C8" s="47"/>
      <c r="D8" s="47"/>
      <c r="E8" s="47"/>
      <c r="F8" s="47"/>
      <c r="G8" s="106"/>
      <c r="H8" s="106"/>
      <c r="I8" s="106" t="s">
        <v>25</v>
      </c>
      <c r="J8" s="106"/>
      <c r="K8" s="107" t="s">
        <v>27</v>
      </c>
      <c r="L8" s="108"/>
      <c r="M8" s="2"/>
      <c r="N8" s="2"/>
      <c r="O8" s="105"/>
      <c r="P8" s="105"/>
      <c r="U8" s="64" t="s">
        <v>39</v>
      </c>
      <c r="V8" s="64"/>
      <c r="W8" s="64" t="s">
        <v>40</v>
      </c>
    </row>
    <row r="9" spans="1:23" s="1" customFormat="1" ht="51" customHeight="1">
      <c r="A9" s="68" t="str">
        <f t="shared" ref="A9:A14" si="0">W9</f>
        <v>※SINOTRANS BEIJING</v>
      </c>
      <c r="B9" s="69" t="str">
        <f t="shared" ref="B9:B14" si="1">T9</f>
        <v>2621W</v>
      </c>
      <c r="C9" s="70">
        <f t="shared" ref="C9:C14" si="2">E9-1</f>
        <v>46163</v>
      </c>
      <c r="D9" s="70" t="str">
        <f t="shared" ref="D9:D14" si="3">TEXT(C9,"aaa")</f>
        <v>木</v>
      </c>
      <c r="E9" s="70">
        <f>I9-4</f>
        <v>46164</v>
      </c>
      <c r="F9" s="70" t="str">
        <f t="shared" ref="F9:F14" si="4">TEXT(E9,"aaa")</f>
        <v>金</v>
      </c>
      <c r="G9" s="70">
        <f>I9</f>
        <v>46168</v>
      </c>
      <c r="H9" s="70" t="str">
        <f t="shared" ref="H9:H14" si="5">TEXT(G9,"aaa")</f>
        <v>火</v>
      </c>
      <c r="I9" s="70">
        <v>46168</v>
      </c>
      <c r="J9" s="70" t="str">
        <f t="shared" ref="J9:J14" si="6">TEXT(I9,"aaa")</f>
        <v>火</v>
      </c>
      <c r="K9" s="63">
        <f>I9+3</f>
        <v>46171</v>
      </c>
      <c r="L9" s="71" t="str">
        <f t="shared" ref="L9:L14" si="7">TEXT(K9,"aaa")</f>
        <v>金</v>
      </c>
      <c r="M9" s="78"/>
      <c r="N9" s="78"/>
      <c r="O9" s="78"/>
      <c r="P9" s="78"/>
      <c r="S9" s="77" t="s">
        <v>33</v>
      </c>
      <c r="T9" s="74" t="s">
        <v>31</v>
      </c>
      <c r="U9" s="66"/>
      <c r="V9" s="67"/>
      <c r="W9" s="65" t="str">
        <f t="shared" ref="W9:W14" si="8">IF(S9=U9,S9,"※"&amp;S9)</f>
        <v>※SINOTRANS BEIJING</v>
      </c>
    </row>
    <row r="10" spans="1:23" s="1" customFormat="1" ht="51" customHeight="1">
      <c r="A10" s="49" t="str">
        <f t="shared" si="0"/>
        <v>※SITC TIANJIN</v>
      </c>
      <c r="B10" s="50" t="str">
        <f t="shared" si="1"/>
        <v>2624W</v>
      </c>
      <c r="C10" s="51">
        <f t="shared" si="2"/>
        <v>46170</v>
      </c>
      <c r="D10" s="51" t="str">
        <f t="shared" si="3"/>
        <v>木</v>
      </c>
      <c r="E10" s="51">
        <f>I10-4</f>
        <v>46171</v>
      </c>
      <c r="F10" s="51" t="str">
        <f t="shared" si="4"/>
        <v>金</v>
      </c>
      <c r="G10" s="51">
        <f>I10</f>
        <v>46175</v>
      </c>
      <c r="H10" s="51" t="str">
        <f t="shared" si="5"/>
        <v>火</v>
      </c>
      <c r="I10" s="51">
        <v>46175</v>
      </c>
      <c r="J10" s="51" t="str">
        <f t="shared" si="6"/>
        <v>火</v>
      </c>
      <c r="K10" s="52">
        <f>I10+3</f>
        <v>46178</v>
      </c>
      <c r="L10" s="53" t="str">
        <f t="shared" si="7"/>
        <v>金</v>
      </c>
      <c r="M10" s="78"/>
      <c r="N10" s="78"/>
      <c r="O10" s="78"/>
      <c r="P10" s="78"/>
      <c r="S10" s="77" t="s">
        <v>34</v>
      </c>
      <c r="T10" s="73" t="s">
        <v>32</v>
      </c>
      <c r="U10" s="72"/>
      <c r="V10" s="64"/>
      <c r="W10" s="65" t="str">
        <f t="shared" si="8"/>
        <v>※SITC TIANJIN</v>
      </c>
    </row>
    <row r="11" spans="1:23" s="1" customFormat="1" ht="51" customHeight="1">
      <c r="A11" s="49" t="str">
        <f t="shared" si="0"/>
        <v>※SINOTRANS BEIJING</v>
      </c>
      <c r="B11" s="50" t="str">
        <f t="shared" si="1"/>
        <v>2623W</v>
      </c>
      <c r="C11" s="51">
        <f t="shared" si="2"/>
        <v>46177</v>
      </c>
      <c r="D11" s="51" t="str">
        <f t="shared" si="3"/>
        <v>木</v>
      </c>
      <c r="E11" s="51">
        <f t="shared" ref="E11:E14" si="9">I11-4</f>
        <v>46178</v>
      </c>
      <c r="F11" s="51" t="str">
        <f t="shared" si="4"/>
        <v>金</v>
      </c>
      <c r="G11" s="51">
        <f t="shared" ref="G11:G14" si="10">I11</f>
        <v>46182</v>
      </c>
      <c r="H11" s="51" t="str">
        <f t="shared" si="5"/>
        <v>火</v>
      </c>
      <c r="I11" s="51">
        <v>46182</v>
      </c>
      <c r="J11" s="51" t="str">
        <f t="shared" si="6"/>
        <v>火</v>
      </c>
      <c r="K11" s="52">
        <f t="shared" ref="K11:K14" si="11">I11+3</f>
        <v>46185</v>
      </c>
      <c r="L11" s="53" t="str">
        <f t="shared" si="7"/>
        <v>金</v>
      </c>
      <c r="M11" s="78"/>
      <c r="N11" s="78"/>
      <c r="O11" s="78"/>
      <c r="P11" s="78"/>
      <c r="S11" s="88" t="s">
        <v>33</v>
      </c>
      <c r="T11" s="84" t="s">
        <v>35</v>
      </c>
      <c r="U11" s="76" t="s">
        <v>41</v>
      </c>
      <c r="W11" s="65" t="str">
        <f t="shared" si="8"/>
        <v>※SINOTRANS BEIJING</v>
      </c>
    </row>
    <row r="12" spans="1:23" s="1" customFormat="1" ht="51" customHeight="1">
      <c r="A12" s="49" t="str">
        <f t="shared" si="0"/>
        <v>※SITC TIANJIN</v>
      </c>
      <c r="B12" s="50" t="str">
        <f t="shared" si="1"/>
        <v>2626W</v>
      </c>
      <c r="C12" s="51">
        <f t="shared" si="2"/>
        <v>46184</v>
      </c>
      <c r="D12" s="51" t="str">
        <f t="shared" si="3"/>
        <v>木</v>
      </c>
      <c r="E12" s="51">
        <f t="shared" si="9"/>
        <v>46185</v>
      </c>
      <c r="F12" s="51" t="str">
        <f t="shared" si="4"/>
        <v>金</v>
      </c>
      <c r="G12" s="51">
        <f t="shared" si="10"/>
        <v>46189</v>
      </c>
      <c r="H12" s="51" t="str">
        <f t="shared" si="5"/>
        <v>火</v>
      </c>
      <c r="I12" s="51">
        <v>46189</v>
      </c>
      <c r="J12" s="51" t="str">
        <f t="shared" si="6"/>
        <v>火</v>
      </c>
      <c r="K12" s="52">
        <f t="shared" si="11"/>
        <v>46192</v>
      </c>
      <c r="L12" s="53" t="str">
        <f t="shared" si="7"/>
        <v>金</v>
      </c>
      <c r="M12" s="78"/>
      <c r="N12" s="78"/>
      <c r="O12" s="78"/>
      <c r="P12" s="78"/>
      <c r="S12" s="88" t="s">
        <v>34</v>
      </c>
      <c r="T12" s="84" t="s">
        <v>36</v>
      </c>
      <c r="U12" s="76" t="s">
        <v>29</v>
      </c>
      <c r="W12" s="65" t="str">
        <f t="shared" si="8"/>
        <v>※SITC TIANJIN</v>
      </c>
    </row>
    <row r="13" spans="1:23" s="1" customFormat="1" ht="51" customHeight="1">
      <c r="A13" s="49" t="str">
        <f t="shared" si="0"/>
        <v>※SINOTRANS BEIJING</v>
      </c>
      <c r="B13" s="50" t="str">
        <f t="shared" si="1"/>
        <v>2625W</v>
      </c>
      <c r="C13" s="51">
        <f t="shared" si="2"/>
        <v>46191</v>
      </c>
      <c r="D13" s="51" t="str">
        <f t="shared" si="3"/>
        <v>木</v>
      </c>
      <c r="E13" s="51">
        <f t="shared" si="9"/>
        <v>46192</v>
      </c>
      <c r="F13" s="51" t="str">
        <f t="shared" si="4"/>
        <v>金</v>
      </c>
      <c r="G13" s="51">
        <f t="shared" si="10"/>
        <v>46196</v>
      </c>
      <c r="H13" s="51" t="str">
        <f t="shared" si="5"/>
        <v>火</v>
      </c>
      <c r="I13" s="51">
        <v>46196</v>
      </c>
      <c r="J13" s="51" t="str">
        <f t="shared" si="6"/>
        <v>火</v>
      </c>
      <c r="K13" s="52">
        <f t="shared" si="11"/>
        <v>46199</v>
      </c>
      <c r="L13" s="53" t="str">
        <f t="shared" si="7"/>
        <v>金</v>
      </c>
      <c r="M13" s="78"/>
      <c r="N13" s="78"/>
      <c r="O13" s="78"/>
      <c r="P13" s="78"/>
      <c r="S13" s="87" t="s">
        <v>33</v>
      </c>
      <c r="T13" s="84" t="s">
        <v>37</v>
      </c>
      <c r="U13" s="75" t="s">
        <v>30</v>
      </c>
      <c r="W13" s="65" t="str">
        <f t="shared" si="8"/>
        <v>※SINOTRANS BEIJING</v>
      </c>
    </row>
    <row r="14" spans="1:23" s="1" customFormat="1" ht="51" customHeight="1" thickBot="1">
      <c r="A14" s="62" t="s">
        <v>42</v>
      </c>
      <c r="B14" s="61" t="str">
        <f t="shared" si="1"/>
        <v>2628W</v>
      </c>
      <c r="C14" s="60">
        <f t="shared" si="2"/>
        <v>46198</v>
      </c>
      <c r="D14" s="60" t="str">
        <f t="shared" si="3"/>
        <v>木</v>
      </c>
      <c r="E14" s="60">
        <f t="shared" si="9"/>
        <v>46199</v>
      </c>
      <c r="F14" s="60" t="str">
        <f t="shared" si="4"/>
        <v>金</v>
      </c>
      <c r="G14" s="60">
        <f t="shared" si="10"/>
        <v>46203</v>
      </c>
      <c r="H14" s="60" t="str">
        <f t="shared" si="5"/>
        <v>火</v>
      </c>
      <c r="I14" s="60">
        <v>46203</v>
      </c>
      <c r="J14" s="60" t="str">
        <f t="shared" si="6"/>
        <v>火</v>
      </c>
      <c r="K14" s="59">
        <f t="shared" si="11"/>
        <v>46206</v>
      </c>
      <c r="L14" s="58" t="str">
        <f t="shared" si="7"/>
        <v>金</v>
      </c>
      <c r="M14" s="78"/>
      <c r="N14" s="78"/>
      <c r="O14" s="78"/>
      <c r="P14" s="78"/>
      <c r="S14" s="85" t="s">
        <v>29</v>
      </c>
      <c r="T14" s="86" t="s">
        <v>38</v>
      </c>
      <c r="U14" s="79" t="s">
        <v>29</v>
      </c>
      <c r="W14" s="80" t="str">
        <f t="shared" si="8"/>
        <v>VICTORY HONOR</v>
      </c>
    </row>
    <row r="15" spans="1:23" s="4" customFormat="1" ht="51" customHeight="1">
      <c r="A15" s="55"/>
      <c r="B15" s="55"/>
      <c r="C15" s="56"/>
      <c r="D15" s="56"/>
      <c r="E15" s="56"/>
      <c r="F15" s="56"/>
      <c r="G15" s="56"/>
      <c r="H15" s="56"/>
      <c r="I15" s="56"/>
      <c r="J15" s="56"/>
      <c r="K15" s="57"/>
      <c r="L15" s="57"/>
      <c r="M15" s="78"/>
      <c r="N15" s="78"/>
      <c r="O15" s="78"/>
      <c r="P15" s="78"/>
      <c r="S15" s="81"/>
      <c r="T15" s="82"/>
      <c r="U15" s="81"/>
      <c r="W15" s="83"/>
    </row>
    <row r="16" spans="1:23" s="4" customFormat="1" ht="51" customHeight="1">
      <c r="A16" s="55"/>
      <c r="B16" s="55"/>
      <c r="C16" s="56"/>
      <c r="D16" s="56"/>
      <c r="E16" s="56"/>
      <c r="F16" s="56"/>
      <c r="G16" s="56"/>
      <c r="H16" s="56"/>
      <c r="I16" s="56"/>
      <c r="J16" s="56"/>
      <c r="K16" s="57"/>
      <c r="L16" s="57"/>
      <c r="M16" s="78"/>
      <c r="N16" s="78"/>
      <c r="O16" s="78"/>
      <c r="P16" s="78"/>
      <c r="S16" s="81"/>
      <c r="T16" s="82"/>
      <c r="U16" s="81"/>
      <c r="W16" s="83"/>
    </row>
    <row r="17" spans="1:20" s="1" customFormat="1" ht="51" customHeight="1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57"/>
      <c r="L17" s="57"/>
      <c r="M17" s="48"/>
      <c r="N17" s="4"/>
      <c r="O17" s="4"/>
      <c r="P17" s="48"/>
      <c r="Q17" s="48"/>
      <c r="R17" s="48"/>
      <c r="S17" s="3"/>
      <c r="T17" s="48"/>
    </row>
    <row r="18" spans="1:20" s="1" customFormat="1" ht="51" customHeight="1">
      <c r="A18" s="55"/>
      <c r="B18" s="55"/>
      <c r="C18" s="56"/>
      <c r="D18" s="56"/>
      <c r="E18" s="56"/>
      <c r="F18" s="56"/>
      <c r="G18" s="56"/>
      <c r="H18" s="56"/>
      <c r="I18" s="56"/>
      <c r="J18" s="56"/>
      <c r="K18" s="57"/>
      <c r="L18" s="57"/>
      <c r="M18" s="29"/>
      <c r="N18" s="4"/>
      <c r="O18" s="4"/>
      <c r="P18" s="2"/>
      <c r="Q18" s="2"/>
      <c r="R18" s="2"/>
      <c r="S18" s="3"/>
      <c r="T18" s="2"/>
    </row>
    <row r="19" spans="1:20" s="1" customFormat="1" ht="30" customHeight="1">
      <c r="A19" s="43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4"/>
      <c r="O19" s="4"/>
      <c r="P19" s="2"/>
      <c r="Q19" s="2"/>
      <c r="R19" s="2"/>
      <c r="S19" s="3"/>
      <c r="T19" s="2"/>
    </row>
    <row r="20" spans="1:20" s="1" customFormat="1" ht="30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4"/>
      <c r="O20" s="4"/>
      <c r="P20" s="2"/>
      <c r="Q20" s="2"/>
      <c r="R20" s="2"/>
      <c r="S20" s="3"/>
      <c r="T20" s="2"/>
    </row>
    <row r="21" spans="1:20" s="1" customFormat="1" ht="30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4"/>
      <c r="O21" s="4"/>
      <c r="P21" s="42"/>
      <c r="Q21" s="42"/>
      <c r="R21" s="42"/>
      <c r="S21" s="3"/>
      <c r="T21" s="42"/>
    </row>
    <row r="22" spans="1:20" s="1" customFormat="1" ht="37.5" customHeight="1">
      <c r="N22" s="4"/>
      <c r="O22" s="4"/>
      <c r="P22" s="2"/>
      <c r="Q22" s="2"/>
      <c r="R22" s="2"/>
      <c r="S22" s="3"/>
      <c r="T22" s="2"/>
    </row>
    <row r="23" spans="1:20" s="1" customFormat="1" ht="37.5" customHeight="1">
      <c r="N23" s="4"/>
      <c r="O23" s="4"/>
      <c r="P23" s="2"/>
      <c r="Q23" s="2"/>
      <c r="R23" s="2"/>
      <c r="S23" s="3"/>
      <c r="T23" s="2"/>
    </row>
    <row r="24" spans="1:20" s="1" customFormat="1" ht="37.5" customHeight="1">
      <c r="N24" s="4"/>
      <c r="O24" s="4"/>
      <c r="P24" s="2"/>
      <c r="Q24" s="2"/>
      <c r="R24" s="2"/>
      <c r="S24" s="3"/>
      <c r="T24" s="2"/>
    </row>
    <row r="25" spans="1:20" s="1" customFormat="1" ht="37.5" customHeight="1">
      <c r="N25" s="4"/>
      <c r="O25" s="4"/>
      <c r="P25" s="2"/>
      <c r="Q25" s="2"/>
      <c r="R25" s="2"/>
      <c r="S25" s="3"/>
      <c r="T25" s="2"/>
    </row>
    <row r="26" spans="1:20" s="1" customFormat="1" ht="45" customHeight="1" thickBot="1">
      <c r="A26" s="28" t="s">
        <v>12</v>
      </c>
      <c r="B26" s="97" t="s">
        <v>11</v>
      </c>
      <c r="C26" s="98"/>
      <c r="D26" s="99"/>
      <c r="E26" s="27" t="s">
        <v>10</v>
      </c>
      <c r="F26" s="26"/>
      <c r="G26" s="26"/>
      <c r="H26" s="26"/>
      <c r="I26" s="26"/>
      <c r="J26" s="26"/>
      <c r="K26" s="26"/>
      <c r="L26" s="25"/>
      <c r="N26" s="4"/>
      <c r="O26" s="4"/>
      <c r="P26" s="2"/>
      <c r="Q26" s="2"/>
      <c r="R26" s="2"/>
      <c r="S26" s="3"/>
      <c r="T26" s="2"/>
    </row>
    <row r="27" spans="1:20" ht="48.75" customHeight="1" thickTop="1">
      <c r="A27" s="100" t="s">
        <v>9</v>
      </c>
      <c r="B27" s="102" t="s">
        <v>8</v>
      </c>
      <c r="C27" s="103"/>
      <c r="D27" s="104"/>
      <c r="E27" s="24" t="s">
        <v>7</v>
      </c>
      <c r="F27" s="23"/>
      <c r="G27" s="24"/>
      <c r="H27" s="23"/>
      <c r="I27" s="22"/>
      <c r="J27" s="21"/>
      <c r="K27" s="21"/>
      <c r="L27" s="20" t="s">
        <v>6</v>
      </c>
    </row>
    <row r="28" spans="1:20" ht="48.75" customHeight="1">
      <c r="A28" s="101"/>
      <c r="B28" s="94"/>
      <c r="C28" s="95"/>
      <c r="D28" s="96"/>
      <c r="E28" s="19" t="s">
        <v>5</v>
      </c>
      <c r="F28" s="18"/>
      <c r="G28" s="19"/>
      <c r="H28" s="18"/>
      <c r="I28" s="17"/>
      <c r="J28" s="16"/>
      <c r="K28" s="16"/>
      <c r="L28" s="15"/>
    </row>
    <row r="29" spans="1:20" ht="48.75" customHeight="1">
      <c r="A29" s="90" t="s">
        <v>4</v>
      </c>
      <c r="B29" s="91" t="s">
        <v>3</v>
      </c>
      <c r="C29" s="92"/>
      <c r="D29" s="93"/>
      <c r="E29" s="14" t="s">
        <v>2</v>
      </c>
      <c r="F29" s="13"/>
      <c r="G29" s="14"/>
      <c r="H29" s="13"/>
      <c r="I29" s="12"/>
      <c r="J29" s="11"/>
      <c r="K29" s="11"/>
      <c r="L29" s="10" t="s">
        <v>1</v>
      </c>
    </row>
    <row r="30" spans="1:20" ht="48.75" customHeight="1">
      <c r="A30" s="90"/>
      <c r="B30" s="94"/>
      <c r="C30" s="95"/>
      <c r="D30" s="96"/>
      <c r="E30" s="9" t="s">
        <v>0</v>
      </c>
      <c r="F30" s="8"/>
      <c r="G30" s="9"/>
      <c r="H30" s="8"/>
      <c r="I30" s="7"/>
      <c r="J30" s="6"/>
      <c r="K30" s="6"/>
      <c r="L30" s="5"/>
    </row>
  </sheetData>
  <mergeCells count="26">
    <mergeCell ref="C5:D7"/>
    <mergeCell ref="E5:F7"/>
    <mergeCell ref="G5:H7"/>
    <mergeCell ref="I5:J7"/>
    <mergeCell ref="K5:L7"/>
    <mergeCell ref="C4:F4"/>
    <mergeCell ref="G4:H4"/>
    <mergeCell ref="I4:J4"/>
    <mergeCell ref="K4:L4"/>
    <mergeCell ref="O4:P4"/>
    <mergeCell ref="M1:R1"/>
    <mergeCell ref="A29:A30"/>
    <mergeCell ref="B29:D30"/>
    <mergeCell ref="B26:D26"/>
    <mergeCell ref="A27:A28"/>
    <mergeCell ref="B27:D28"/>
    <mergeCell ref="O5:P5"/>
    <mergeCell ref="O6:P6"/>
    <mergeCell ref="G8:H8"/>
    <mergeCell ref="I8:J8"/>
    <mergeCell ref="K8:L8"/>
    <mergeCell ref="O8:P8"/>
    <mergeCell ref="A2:C2"/>
    <mergeCell ref="P2:Q2"/>
    <mergeCell ref="A4:A8"/>
    <mergeCell ref="B4:B8"/>
  </mergeCells>
  <phoneticPr fontId="1"/>
  <pageMargins left="0.9055118110236221" right="0.51181102362204722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新港</vt:lpstr>
      <vt:lpstr>新港!Print_Area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2026-05-19T07:30:02Z</cp:lastPrinted>
  <dcterms:created xsi:type="dcterms:W3CDTF">2016-08-19T05:00:49Z</dcterms:created>
  <dcterms:modified xsi:type="dcterms:W3CDTF">2026-05-19T07:33:04Z</dcterms:modified>
</cp:coreProperties>
</file>