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8B66C34A-FF5B-43FF-83D8-20DBD20968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マニラ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マニラ!$A$1:$R$34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15" i="1" l="1"/>
  <c r="K15" i="1"/>
  <c r="L15" i="1" s="1"/>
  <c r="I15" i="1"/>
  <c r="J15" i="1" s="1"/>
  <c r="G15" i="1"/>
  <c r="H15" i="1" s="1"/>
  <c r="E15" i="1"/>
  <c r="F15" i="1" s="1"/>
  <c r="C15" i="1"/>
  <c r="D15" i="1" s="1"/>
  <c r="A15" i="1" s="1"/>
  <c r="B15" i="1"/>
  <c r="AL14" i="1"/>
  <c r="K14" i="1"/>
  <c r="L14" i="1" s="1"/>
  <c r="I14" i="1"/>
  <c r="J14" i="1" s="1"/>
  <c r="H14" i="1"/>
  <c r="G14" i="1"/>
  <c r="F14" i="1"/>
  <c r="E14" i="1"/>
  <c r="C14" i="1"/>
  <c r="D14" i="1" s="1"/>
  <c r="A14" i="1" s="1"/>
  <c r="B14" i="1"/>
  <c r="AL13" i="1"/>
  <c r="K13" i="1"/>
  <c r="L13" i="1" s="1"/>
  <c r="I13" i="1"/>
  <c r="J13" i="1" s="1"/>
  <c r="G13" i="1"/>
  <c r="H13" i="1" s="1"/>
  <c r="E13" i="1"/>
  <c r="F13" i="1" s="1"/>
  <c r="C13" i="1"/>
  <c r="D13" i="1" s="1"/>
  <c r="A13" i="1" s="1"/>
  <c r="B13" i="1"/>
  <c r="AL12" i="1"/>
  <c r="K12" i="1"/>
  <c r="L12" i="1" s="1"/>
  <c r="J12" i="1"/>
  <c r="I12" i="1"/>
  <c r="H12" i="1"/>
  <c r="G12" i="1"/>
  <c r="E12" i="1"/>
  <c r="F12" i="1" s="1"/>
  <c r="C12" i="1"/>
  <c r="D12" i="1" s="1"/>
  <c r="A12" i="1" s="1"/>
  <c r="B12" i="1"/>
  <c r="AL11" i="1"/>
  <c r="K11" i="1"/>
  <c r="L11" i="1" s="1"/>
  <c r="I11" i="1"/>
  <c r="J11" i="1" s="1"/>
  <c r="G11" i="1"/>
  <c r="H11" i="1" s="1"/>
  <c r="E11" i="1"/>
  <c r="F11" i="1" s="1"/>
  <c r="D11" i="1"/>
  <c r="C11" i="1"/>
  <c r="B11" i="1"/>
  <c r="AL10" i="1"/>
  <c r="L10" i="1"/>
  <c r="K10" i="1"/>
  <c r="J10" i="1"/>
  <c r="I10" i="1"/>
  <c r="G10" i="1"/>
  <c r="H10" i="1" s="1"/>
  <c r="E10" i="1"/>
  <c r="F10" i="1" s="1"/>
  <c r="C10" i="1"/>
  <c r="D10" i="1" s="1"/>
  <c r="A10" i="1" s="1"/>
  <c r="B10" i="1"/>
  <c r="A11" i="1" l="1"/>
</calcChain>
</file>

<file path=xl/sharedStrings.xml><?xml version="1.0" encoding="utf-8"?>
<sst xmlns="http://schemas.openxmlformats.org/spreadsheetml/2006/main" count="69" uniqueCount="50">
  <si>
    <t>　　　　　　　MANILA SCHEDULE - 関東　　</t>
    <phoneticPr fontId="4"/>
  </si>
  <si>
    <t xml:space="preserve">UPDATED :  </t>
    <phoneticPr fontId="13"/>
  </si>
  <si>
    <t>From Tokyo / Yokohama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</si>
  <si>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</si>
  <si>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</si>
  <si>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</si>
  <si>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</si>
  <si>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</si>
  <si>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19"/>
  </si>
  <si>
    <t>TYO</t>
    <phoneticPr fontId="4"/>
  </si>
  <si>
    <t>YOK</t>
    <phoneticPr fontId="4"/>
  </si>
  <si>
    <t>YOK</t>
    <phoneticPr fontId="4"/>
  </si>
  <si>
    <t>MNL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</si>
  <si>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</si>
  <si>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19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</si>
  <si>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</si>
  <si>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9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</si>
  <si>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</si>
  <si>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19"/>
  </si>
  <si>
    <r>
      <t>品川区八潮2-8-1</t>
    </r>
    <r>
      <rPr>
        <sz val="20"/>
        <color theme="1"/>
        <rFont val="Meiryo UI"/>
        <family val="3"/>
        <charset val="128"/>
      </rPr>
      <t xml:space="preserve">    </t>
    </r>
    <phoneticPr fontId="13"/>
  </si>
  <si>
    <t>NACCS: 1FWC7</t>
    <phoneticPr fontId="4"/>
  </si>
  <si>
    <t>TEL:03-3790-1241   FAX:03-3790-0803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</si>
  <si>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</si>
  <si>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8DAYS</t>
    <phoneticPr fontId="4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</si>
  <si>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</si>
  <si>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</si>
  <si>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r>
      <rPr>
        <sz val="22"/>
        <color theme="1"/>
        <rFont val="Meiryo UI"/>
        <family val="3"/>
        <charset val="128"/>
      </rPr>
      <t>横浜市中区本牧埠頭9-1</t>
    </r>
    <r>
      <rPr>
        <sz val="20"/>
        <color theme="1"/>
        <rFont val="ＭＳ Ｐゴシック"/>
        <family val="3"/>
        <charset val="128"/>
        <scheme val="minor"/>
      </rPr>
      <t>　　</t>
    </r>
    <phoneticPr fontId="3"/>
  </si>
  <si>
    <t>NACCS：2EWT8</t>
    <phoneticPr fontId="3"/>
  </si>
  <si>
    <t>TEL：045-264-7011 FAX：045-264-8036</t>
    <phoneticPr fontId="3"/>
  </si>
  <si>
    <t>※CFS倉庫受付時間　9：00～15：00</t>
    <phoneticPr fontId="3"/>
  </si>
  <si>
    <t>横浜 CFS</t>
    <phoneticPr fontId="4"/>
  </si>
  <si>
    <t>※貨物を搬入するためには事前の予約手続きが必要となります。</t>
    <phoneticPr fontId="13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</si>
  <si>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</si>
  <si>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3"/>
  </si>
  <si>
    <t>予約システム概要： https://www.utoc.co.jp/business/pdf/tfc_track_reservation_system_dispatcher.pdf</t>
    <phoneticPr fontId="13"/>
  </si>
  <si>
    <t>予約方法： https://www.utoc.co.jp/business/pdf/tfc_track_reservation_system_driver.pdf</t>
    <rPh sb="0" eb="2">
      <t>ヨヤク</t>
    </rPh>
    <rPh sb="2" eb="4">
      <t>ホウホウ</t>
    </rPh>
    <phoneticPr fontId="13"/>
  </si>
  <si>
    <t>(株)宇徳ホームページ： https://www.utoc.co.jp/business/logistics/warehouse/tfc/index.html</t>
    <phoneticPr fontId="13"/>
  </si>
  <si>
    <t>ONE DANIELLA</t>
  </si>
  <si>
    <t>SEABREEZE</t>
  </si>
  <si>
    <t>LOS ANDES BRIDGE</t>
  </si>
  <si>
    <t>0237S</t>
  </si>
  <si>
    <t>最終</t>
    <rPh sb="0" eb="2">
      <t>サイシュウ</t>
    </rPh>
    <phoneticPr fontId="3"/>
  </si>
  <si>
    <t>火</t>
  </si>
  <si>
    <t>ONE</t>
  </si>
  <si>
    <t>0007S</t>
  </si>
  <si>
    <t>2156S</t>
  </si>
  <si>
    <t>0238S</t>
  </si>
  <si>
    <t>0008S</t>
  </si>
  <si>
    <t>ACX CRYSTAL</t>
  </si>
  <si>
    <t>0329S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</si>
</sst>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m/d;@"/>
    <numFmt numFmtId="180" formatCode="mm\-dd"/>
    <numFmt numFmtId="181" formatCode="0000&quot;W&quot;"/>
    <numFmt numFmtId="182" formatCode="0###"/>
    <numFmt numFmtId="183" formatCode="m/d"/>
  </numFmts>
  <fonts count="5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14"/>
      <name val="Meiryo UI"/>
      <family val="3"/>
      <charset val="128"/>
    </font>
    <font>
      <sz val="24"/>
      <name val="Meiryo UI"/>
      <family val="3"/>
      <charset val="128"/>
    </font>
    <font>
      <sz val="16"/>
      <color theme="3" tint="0.39997558519241921"/>
      <name val="Meiryo UI"/>
      <family val="3"/>
      <charset val="128"/>
    </font>
    <font>
      <sz val="26"/>
      <color theme="1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0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rgb="FF00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5">
    <xf numFmtId="0" fontId="0" fillId="0" borderId="0">
      <alignment vertical="center"/>
    </xf>
    <xf numFmtId="0" fontId="1" fillId="0" borderId="0"/>
    <xf numFmtId="0" fontId="3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31" fillId="0" borderId="0">
      <alignment vertical="center"/>
    </xf>
    <xf numFmtId="0" fontId="1" fillId="0" borderId="0"/>
    <xf numFmtId="0" fontId="44" fillId="0" borderId="0"/>
    <xf numFmtId="180" fontId="44" fillId="0" borderId="0"/>
    <xf numFmtId="0" fontId="44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0" fillId="0" borderId="0" applyNumberFormat="0" applyFill="0" applyBorder="0" applyProtection="0">
      <alignment vertical="center"/>
    </xf>
    <xf numFmtId="0" fontId="45" fillId="0" borderId="0"/>
    <xf numFmtId="0" fontId="45" fillId="0" borderId="0">
      <alignment vertical="center"/>
    </xf>
    <xf numFmtId="0" fontId="45" fillId="0" borderId="0"/>
    <xf numFmtId="0" fontId="44" fillId="0" borderId="0"/>
    <xf numFmtId="0" fontId="44" fillId="0" borderId="0"/>
    <xf numFmtId="0" fontId="31" fillId="0" borderId="0"/>
    <xf numFmtId="0" fontId="44" fillId="0" borderId="0"/>
    <xf numFmtId="0" fontId="49" fillId="0" borderId="0">
      <alignment vertical="center"/>
    </xf>
  </cellStyleXfs>
  <cellXfs count="14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20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1" fillId="0" borderId="6" xfId="1" applyFont="1" applyBorder="1" applyAlignment="1">
      <alignment horizontal="center" vertical="center"/>
    </xf>
    <xf numFmtId="0" fontId="26" fillId="0" borderId="0" xfId="1" applyFont="1" applyAlignment="1">
      <alignment vertical="center"/>
    </xf>
    <xf numFmtId="0" fontId="12" fillId="0" borderId="11" xfId="1" applyFont="1" applyBorder="1" applyAlignment="1">
      <alignment horizontal="left" vertical="center"/>
    </xf>
    <xf numFmtId="0" fontId="12" fillId="0" borderId="12" xfId="1" applyFont="1" applyBorder="1" applyAlignment="1">
      <alignment horizontal="left" vertical="center"/>
    </xf>
    <xf numFmtId="0" fontId="12" fillId="0" borderId="12" xfId="1" applyFont="1" applyBorder="1" applyAlignment="1">
      <alignment vertical="center"/>
    </xf>
    <xf numFmtId="0" fontId="29" fillId="0" borderId="13" xfId="1" applyFont="1" applyBorder="1" applyAlignment="1">
      <alignment horizontal="right" vertical="center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29" fillId="0" borderId="5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29" fillId="0" borderId="4" xfId="0" applyFont="1" applyBorder="1">
      <alignment vertical="center"/>
    </xf>
    <xf numFmtId="0" fontId="15" fillId="0" borderId="0" xfId="1" applyFont="1" applyBorder="1" applyAlignment="1"/>
    <xf numFmtId="0" fontId="32" fillId="0" borderId="2" xfId="0" applyFont="1" applyBorder="1">
      <alignment vertical="center"/>
    </xf>
    <xf numFmtId="0" fontId="0" fillId="0" borderId="15" xfId="0" applyBorder="1">
      <alignment vertical="center"/>
    </xf>
    <xf numFmtId="0" fontId="33" fillId="0" borderId="15" xfId="0" applyFont="1" applyBorder="1">
      <alignment vertical="center"/>
    </xf>
    <xf numFmtId="0" fontId="0" fillId="0" borderId="3" xfId="0" applyBorder="1">
      <alignment vertical="center"/>
    </xf>
    <xf numFmtId="0" fontId="33" fillId="0" borderId="4" xfId="0" applyFont="1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14" fillId="0" borderId="0" xfId="1" applyFont="1" applyAlignment="1"/>
    <xf numFmtId="0" fontId="18" fillId="3" borderId="24" xfId="1" applyNumberFormat="1" applyFont="1" applyFill="1" applyBorder="1" applyAlignment="1">
      <alignment horizontal="center" vertical="center"/>
    </xf>
    <xf numFmtId="177" fontId="12" fillId="3" borderId="24" xfId="1" applyNumberFormat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horizontal="center" vertical="center"/>
    </xf>
    <xf numFmtId="179" fontId="23" fillId="0" borderId="0" xfId="1" applyNumberFormat="1" applyFont="1" applyFill="1" applyBorder="1" applyAlignment="1" applyProtection="1">
      <alignment horizontal="center" vertical="center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9" fontId="27" fillId="0" borderId="0" xfId="1" applyNumberFormat="1" applyFont="1" applyFill="1" applyBorder="1" applyAlignment="1" applyProtection="1">
      <alignment horizontal="center" vertical="center"/>
      <protection locked="0"/>
    </xf>
    <xf numFmtId="49" fontId="27" fillId="0" borderId="0" xfId="1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8" fillId="0" borderId="0" xfId="8" applyFont="1" applyBorder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1" applyFont="1" applyFill="1" applyBorder="1" applyAlignment="1">
      <alignment horizontal="center" vertical="center" wrapText="1"/>
    </xf>
    <xf numFmtId="0" fontId="41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42" fillId="0" borderId="0" xfId="1" applyFont="1" applyFill="1" applyBorder="1" applyAlignment="1">
      <alignment horizontal="right" vertical="center"/>
    </xf>
    <xf numFmtId="0" fontId="43" fillId="0" borderId="0" xfId="0" applyFont="1" applyAlignment="1">
      <alignment vertical="center"/>
    </xf>
    <xf numFmtId="0" fontId="23" fillId="0" borderId="26" xfId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46" fillId="0" borderId="29" xfId="22" applyFont="1" applyBorder="1" applyAlignment="1">
      <alignment horizontal="left" vertical="center"/>
    </xf>
    <xf numFmtId="0" fontId="46" fillId="0" borderId="17" xfId="22" applyFont="1" applyBorder="1" applyAlignment="1">
      <alignment horizontal="left" vertical="center"/>
    </xf>
    <xf numFmtId="0" fontId="46" fillId="4" borderId="17" xfId="22" applyFont="1" applyFill="1" applyBorder="1" applyAlignment="1">
      <alignment horizontal="left" vertical="center"/>
    </xf>
    <xf numFmtId="179" fontId="47" fillId="0" borderId="18" xfId="1" applyNumberFormat="1" applyFont="1" applyBorder="1" applyAlignment="1" applyProtection="1">
      <alignment horizontal="left" vertical="center"/>
      <protection locked="0"/>
    </xf>
    <xf numFmtId="181" fontId="47" fillId="0" borderId="19" xfId="1" applyNumberFormat="1" applyFont="1" applyBorder="1" applyAlignment="1" applyProtection="1">
      <alignment horizontal="center" vertical="center" shrinkToFit="1"/>
      <protection locked="0"/>
    </xf>
    <xf numFmtId="179" fontId="47" fillId="0" borderId="19" xfId="1" applyNumberFormat="1" applyFont="1" applyBorder="1" applyAlignment="1" applyProtection="1">
      <alignment horizontal="center" vertical="center"/>
      <protection locked="0"/>
    </xf>
    <xf numFmtId="179" fontId="47" fillId="0" borderId="19" xfId="1" quotePrefix="1" applyNumberFormat="1" applyFont="1" applyBorder="1" applyAlignment="1" applyProtection="1">
      <alignment horizontal="center" vertical="center" wrapText="1"/>
      <protection locked="0"/>
    </xf>
    <xf numFmtId="179" fontId="47" fillId="0" borderId="20" xfId="1" quotePrefix="1" applyNumberFormat="1" applyFont="1" applyBorder="1" applyAlignment="1" applyProtection="1">
      <alignment horizontal="center" vertical="center" wrapText="1"/>
      <protection locked="0"/>
    </xf>
    <xf numFmtId="179" fontId="47" fillId="0" borderId="21" xfId="1" applyNumberFormat="1" applyFont="1" applyBorder="1" applyAlignment="1" applyProtection="1">
      <alignment horizontal="left" vertical="center"/>
      <protection locked="0"/>
    </xf>
    <xf numFmtId="181" fontId="47" fillId="0" borderId="17" xfId="1" applyNumberFormat="1" applyFont="1" applyBorder="1" applyAlignment="1" applyProtection="1">
      <alignment horizontal="center" vertical="center" shrinkToFit="1"/>
      <protection locked="0"/>
    </xf>
    <xf numFmtId="179" fontId="47" fillId="0" borderId="17" xfId="1" applyNumberFormat="1" applyFont="1" applyBorder="1" applyAlignment="1" applyProtection="1">
      <alignment horizontal="center" vertical="center"/>
      <protection locked="0"/>
    </xf>
    <xf numFmtId="179" fontId="47" fillId="0" borderId="17" xfId="1" quotePrefix="1" applyNumberFormat="1" applyFont="1" applyBorder="1" applyAlignment="1" applyProtection="1">
      <alignment horizontal="center" vertical="center" wrapText="1"/>
      <protection locked="0"/>
    </xf>
    <xf numFmtId="179" fontId="47" fillId="0" borderId="22" xfId="1" quotePrefix="1" applyNumberFormat="1" applyFont="1" applyBorder="1" applyAlignment="1" applyProtection="1">
      <alignment horizontal="center" vertical="center" wrapText="1"/>
      <protection locked="0"/>
    </xf>
    <xf numFmtId="179" fontId="47" fillId="0" borderId="27" xfId="1" quotePrefix="1" applyNumberFormat="1" applyFont="1" applyBorder="1" applyAlignment="1" applyProtection="1">
      <alignment horizontal="center" vertical="center" wrapText="1"/>
      <protection locked="0"/>
    </xf>
    <xf numFmtId="179" fontId="47" fillId="0" borderId="27" xfId="1" applyNumberFormat="1" applyFont="1" applyBorder="1" applyAlignment="1" applyProtection="1">
      <alignment horizontal="center" vertical="center"/>
      <protection locked="0"/>
    </xf>
    <xf numFmtId="181" fontId="47" fillId="0" borderId="27" xfId="1" applyNumberFormat="1" applyFont="1" applyBorder="1" applyAlignment="1" applyProtection="1">
      <alignment horizontal="center" vertical="center" shrinkToFit="1"/>
      <protection locked="0"/>
    </xf>
    <xf numFmtId="179" fontId="47" fillId="0" borderId="28" xfId="1" quotePrefix="1" applyNumberFormat="1" applyFont="1" applyBorder="1" applyAlignment="1" applyProtection="1">
      <alignment horizontal="center" vertical="center" wrapText="1"/>
      <protection locked="0"/>
    </xf>
    <xf numFmtId="179" fontId="47" fillId="0" borderId="26" xfId="1" applyNumberFormat="1" applyFont="1" applyBorder="1" applyAlignment="1" applyProtection="1">
      <alignment horizontal="left" vertical="center"/>
      <protection locked="0"/>
    </xf>
    <xf numFmtId="0" fontId="46" fillId="0" borderId="29" xfId="20" applyFont="1" applyBorder="1" applyAlignment="1">
      <alignment horizontal="left" vertical="center"/>
    </xf>
    <xf numFmtId="182" fontId="46" fillId="0" borderId="29" xfId="20" applyNumberFormat="1" applyFont="1" applyBorder="1" applyAlignment="1">
      <alignment horizontal="center" vertical="center"/>
    </xf>
    <xf numFmtId="183" fontId="46" fillId="0" borderId="29" xfId="20" applyNumberFormat="1" applyFont="1" applyBorder="1" applyAlignment="1">
      <alignment horizontal="center" vertical="center"/>
    </xf>
    <xf numFmtId="0" fontId="8" fillId="0" borderId="29" xfId="20" applyFont="1" applyBorder="1" applyAlignment="1">
      <alignment horizontal="center" vertical="center"/>
    </xf>
    <xf numFmtId="0" fontId="46" fillId="4" borderId="17" xfId="20" applyFont="1" applyFill="1" applyBorder="1" applyAlignment="1">
      <alignment horizontal="left" vertical="center"/>
    </xf>
    <xf numFmtId="182" fontId="46" fillId="4" borderId="17" xfId="20" applyNumberFormat="1" applyFont="1" applyFill="1" applyBorder="1" applyAlignment="1">
      <alignment horizontal="center" vertical="center"/>
    </xf>
    <xf numFmtId="183" fontId="46" fillId="4" borderId="17" xfId="20" applyNumberFormat="1" applyFont="1" applyFill="1" applyBorder="1" applyAlignment="1">
      <alignment horizontal="center" vertical="center"/>
    </xf>
    <xf numFmtId="0" fontId="8" fillId="4" borderId="17" xfId="20" applyFont="1" applyFill="1" applyBorder="1" applyAlignment="1">
      <alignment horizontal="center" vertical="center"/>
    </xf>
    <xf numFmtId="0" fontId="46" fillId="0" borderId="17" xfId="20" applyFont="1" applyBorder="1" applyAlignment="1">
      <alignment horizontal="left" vertical="center"/>
    </xf>
    <xf numFmtId="182" fontId="46" fillId="0" borderId="17" xfId="20" applyNumberFormat="1" applyFont="1" applyBorder="1" applyAlignment="1">
      <alignment horizontal="center" vertical="center"/>
    </xf>
    <xf numFmtId="183" fontId="46" fillId="0" borderId="17" xfId="20" applyNumberFormat="1" applyFont="1" applyBorder="1" applyAlignment="1">
      <alignment horizontal="center" vertical="center"/>
    </xf>
    <xf numFmtId="0" fontId="8" fillId="0" borderId="17" xfId="20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 wrapText="1"/>
    </xf>
    <xf numFmtId="0" fontId="18" fillId="3" borderId="23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24" xfId="1" applyNumberFormat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 wrapText="1"/>
    </xf>
    <xf numFmtId="0" fontId="21" fillId="3" borderId="17" xfId="1" applyFont="1" applyFill="1" applyBorder="1" applyAlignment="1">
      <alignment horizontal="center" vertical="center" wrapText="1"/>
    </xf>
    <xf numFmtId="0" fontId="21" fillId="3" borderId="22" xfId="1" applyFont="1" applyFill="1" applyBorder="1" applyAlignment="1">
      <alignment horizontal="center" vertical="center" wrapText="1"/>
    </xf>
    <xf numFmtId="177" fontId="12" fillId="3" borderId="24" xfId="1" applyNumberFormat="1" applyFont="1" applyFill="1" applyBorder="1" applyAlignment="1">
      <alignment horizontal="center" vertical="center"/>
    </xf>
    <xf numFmtId="178" fontId="12" fillId="3" borderId="24" xfId="1" applyNumberFormat="1" applyFont="1" applyFill="1" applyBorder="1" applyAlignment="1">
      <alignment horizontal="center" vertical="center"/>
    </xf>
    <xf numFmtId="0" fontId="12" fillId="3" borderId="24" xfId="1" applyFont="1" applyFill="1" applyBorder="1" applyAlignment="1">
      <alignment horizontal="center" vertical="center"/>
    </xf>
    <xf numFmtId="0" fontId="12" fillId="3" borderId="25" xfId="1" applyFont="1" applyFill="1" applyBorder="1" applyAlignment="1">
      <alignment horizontal="center" vertical="center"/>
    </xf>
    <xf numFmtId="0" fontId="27" fillId="0" borderId="16" xfId="1" applyFont="1" applyBorder="1" applyAlignment="1">
      <alignment horizontal="center" vertical="center" wrapText="1"/>
    </xf>
    <xf numFmtId="0" fontId="27" fillId="0" borderId="14" xfId="1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28" fillId="0" borderId="11" xfId="1" applyFont="1" applyBorder="1" applyAlignment="1">
      <alignment horizontal="center" vertical="center" wrapText="1"/>
    </xf>
    <xf numFmtId="0" fontId="28" fillId="0" borderId="12" xfId="1" applyFont="1" applyBorder="1" applyAlignment="1">
      <alignment horizontal="center" vertical="center" wrapText="1"/>
    </xf>
    <xf numFmtId="0" fontId="28" fillId="0" borderId="13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46" fillId="0" borderId="24" xfId="20" applyFont="1" applyBorder="1" applyAlignment="1">
      <alignment horizontal="left" vertical="center"/>
    </xf>
    <xf numFmtId="0" fontId="8" fillId="0" borderId="24" xfId="20" applyFont="1" applyBorder="1" applyAlignment="1">
      <alignment horizontal="center" vertical="center"/>
    </xf>
    <xf numFmtId="0" fontId="46" fillId="0" borderId="30" xfId="22" applyFont="1" applyBorder="1" applyAlignment="1">
      <alignment horizontal="left" vertical="center"/>
    </xf>
    <xf numFmtId="179" fontId="47" fillId="0" borderId="0" xfId="1" applyNumberFormat="1" applyFont="1" applyBorder="1" applyAlignment="1" applyProtection="1">
      <alignment horizontal="left" vertical="center"/>
      <protection locked="0"/>
    </xf>
    <xf numFmtId="181" fontId="47" fillId="0" borderId="0" xfId="1" applyNumberFormat="1" applyFont="1" applyBorder="1" applyAlignment="1" applyProtection="1">
      <alignment horizontal="center" vertical="center" shrinkToFit="1"/>
      <protection locked="0"/>
    </xf>
    <xf numFmtId="179" fontId="47" fillId="0" borderId="0" xfId="1" applyNumberFormat="1" applyFont="1" applyBorder="1" applyAlignment="1" applyProtection="1">
      <alignment horizontal="center" vertical="center"/>
      <protection locked="0"/>
    </xf>
    <xf numFmtId="179" fontId="47" fillId="0" borderId="0" xfId="1" quotePrefix="1" applyNumberFormat="1" applyFont="1" applyBorder="1" applyAlignment="1" applyProtection="1">
      <alignment horizontal="center" vertical="center" wrapText="1"/>
      <protection locked="0"/>
    </xf>
    <xf numFmtId="0" fontId="46" fillId="0" borderId="0" xfId="20" applyFont="1" applyBorder="1" applyAlignment="1">
      <alignment horizontal="left" vertical="center"/>
    </xf>
    <xf numFmtId="182" fontId="46" fillId="0" borderId="0" xfId="20" applyNumberFormat="1" applyFont="1" applyBorder="1" applyAlignment="1">
      <alignment horizontal="center" vertical="center"/>
    </xf>
    <xf numFmtId="183" fontId="46" fillId="0" borderId="0" xfId="20" applyNumberFormat="1" applyFont="1" applyBorder="1" applyAlignment="1">
      <alignment horizontal="center" vertical="center"/>
    </xf>
    <xf numFmtId="0" fontId="8" fillId="0" borderId="0" xfId="20" applyFont="1" applyBorder="1" applyAlignment="1">
      <alignment horizontal="center" vertical="center"/>
    </xf>
    <xf numFmtId="0" fontId="46" fillId="0" borderId="0" xfId="22" applyFont="1" applyBorder="1" applyAlignment="1">
      <alignment horizontal="left" vertical="center"/>
    </xf>
    <xf numFmtId="0" fontId="8" fillId="0" borderId="17" xfId="20" applyFont="1" applyBorder="1" applyAlignment="1">
      <alignment horizontal="center" vertical="center"/>
    </xf>
    <xf numFmtId="183" fontId="46" fillId="0" borderId="17" xfId="20" applyNumberFormat="1" applyFont="1" applyBorder="1" applyAlignment="1">
      <alignment horizontal="center" vertical="center"/>
    </xf>
    <xf numFmtId="0" fontId="48" fillId="0" borderId="17" xfId="20" applyFont="1" applyBorder="1" applyAlignment="1">
      <alignment horizontal="left" vertical="center"/>
    </xf>
    <xf numFmtId="182" fontId="48" fillId="0" borderId="17" xfId="20" applyNumberFormat="1" applyFont="1" applyBorder="1" applyAlignment="1">
      <alignment horizontal="center" vertical="center"/>
    </xf>
  </cellXfs>
  <cellStyles count="25">
    <cellStyle name="date_style" xfId="10" xr:uid="{00000000-0005-0000-0000-000000000000}"/>
    <cellStyle name="Normal_1" xfId="14" xr:uid="{00000000-0005-0000-0000-000001000000}"/>
    <cellStyle name="標準" xfId="0" builtinId="0"/>
    <cellStyle name="標準 10 2 2 3 2 2" xfId="18" xr:uid="{00000000-0005-0000-0000-000003000000}"/>
    <cellStyle name="標準 10 2 3" xfId="7" xr:uid="{00000000-0005-0000-0000-000004000000}"/>
    <cellStyle name="標準 10 2 3 2" xfId="13" xr:uid="{00000000-0005-0000-0000-000005000000}"/>
    <cellStyle name="標準 10 2 3 2 2 2" xfId="12" xr:uid="{00000000-0005-0000-0000-000006000000}"/>
    <cellStyle name="標準 18 2" xfId="17" xr:uid="{00000000-0005-0000-0000-000007000000}"/>
    <cellStyle name="標準 2" xfId="1" xr:uid="{00000000-0005-0000-0000-000008000000}"/>
    <cellStyle name="標準 2 10" xfId="20" xr:uid="{76141DC2-3AE5-44B6-8C6C-DDD113B30712}"/>
    <cellStyle name="標準 2 2" xfId="11" xr:uid="{00000000-0005-0000-0000-000009000000}"/>
    <cellStyle name="標準 29" xfId="22" xr:uid="{0296FDCF-0FAB-4198-80FB-6A2DD8BA2F4A}"/>
    <cellStyle name="標準 3" xfId="9" xr:uid="{00000000-0005-0000-0000-00000A000000}"/>
    <cellStyle name="標準 3 13 2" xfId="15" xr:uid="{00000000-0005-0000-0000-00000B000000}"/>
    <cellStyle name="標準 3 2 9" xfId="16" xr:uid="{00000000-0005-0000-0000-00000C000000}"/>
    <cellStyle name="標準 34 2" xfId="19" xr:uid="{00000000-0005-0000-0000-00000D000000}"/>
    <cellStyle name="標準 52" xfId="23" xr:uid="{906D48BA-65C9-42AF-8987-4FB5FCE99DA6}"/>
    <cellStyle name="標準 53" xfId="21" xr:uid="{9D033B27-8A62-4DFB-B7C1-269C6687D7F1}"/>
    <cellStyle name="標準 9 2 2 2 2 2 2" xfId="2" xr:uid="{00000000-0005-0000-0000-00000E000000}"/>
    <cellStyle name="標準_Sheet1" xfId="8" xr:uid="{00000000-0005-0000-0000-00000F000000}"/>
    <cellStyle name="콤마 [0]_HMMREQ~1" xfId="3" xr:uid="{00000000-0005-0000-0000-000010000000}"/>
    <cellStyle name="콤마_HMMREQ~1" xfId="4" xr:uid="{00000000-0005-0000-0000-000011000000}"/>
    <cellStyle name="통화 [0]_HMMREQ~1" xfId="5" xr:uid="{00000000-0005-0000-0000-000012000000}"/>
    <cellStyle name="통화_HMMREQ~1" xfId="6" xr:uid="{00000000-0005-0000-0000-000013000000}"/>
    <cellStyle name="표준_(정보부문)월별인원계획" xfId="24" xr:uid="{1CFEE2C5-3D76-4208-99AC-553A94BE7724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768062</xdr:colOff>
      <xdr:row>0</xdr:row>
      <xdr:rowOff>529160</xdr:rowOff>
    </xdr:from>
    <xdr:to>
      <xdr:col>17</xdr:col>
      <xdr:colOff>4533900</xdr:colOff>
      <xdr:row>5</xdr:row>
      <xdr:rowOff>223680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37812" y="529160"/>
          <a:ext cx="3765838" cy="344737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2</xdr:colOff>
      <xdr:row>2</xdr:row>
      <xdr:rowOff>18847</xdr:rowOff>
    </xdr:from>
    <xdr:to>
      <xdr:col>4</xdr:col>
      <xdr:colOff>1285876</xdr:colOff>
      <xdr:row>3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" y="1285672"/>
          <a:ext cx="954404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Manila(North), Philippines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12</xdr:col>
      <xdr:colOff>1088881</xdr:colOff>
      <xdr:row>3</xdr:row>
      <xdr:rowOff>812223</xdr:rowOff>
    </xdr:from>
    <xdr:ext cx="3084802" cy="170584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7852881" y="2945823"/>
          <a:ext cx="3084802" cy="170584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15</xdr:col>
      <xdr:colOff>362813</xdr:colOff>
      <xdr:row>7</xdr:row>
      <xdr:rowOff>320096</xdr:rowOff>
    </xdr:from>
    <xdr:to>
      <xdr:col>17</xdr:col>
      <xdr:colOff>4733926</xdr:colOff>
      <xdr:row>27</xdr:row>
      <xdr:rowOff>58882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1870263" y="4587296"/>
          <a:ext cx="7533413" cy="979718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666751</xdr:colOff>
      <xdr:row>10</xdr:row>
      <xdr:rowOff>545523</xdr:rowOff>
    </xdr:from>
    <xdr:to>
      <xdr:col>14</xdr:col>
      <xdr:colOff>1276350</xdr:colOff>
      <xdr:row>19</xdr:row>
      <xdr:rowOff>533400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17430751" y="6336723"/>
          <a:ext cx="3771899" cy="5131377"/>
          <a:chOff x="25288512" y="-407468"/>
          <a:chExt cx="10511707" cy="5889157"/>
        </a:xfrm>
      </xdr:grpSpPr>
      <xdr:sp macro="" textlink="">
        <xdr:nvSpPr>
          <xdr:cNvPr id="15" name="円/楕円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25288512" y="-407468"/>
            <a:ext cx="10511707" cy="5889157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26434954" y="1191220"/>
            <a:ext cx="8204571" cy="38788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IO40"/>
  <sheetViews>
    <sheetView tabSelected="1" view="pageBreakPreview" topLeftCell="A16" zoomScale="50" zoomScaleNormal="40" zoomScaleSheetLayoutView="50" zoomScalePageLayoutView="40" workbookViewId="0">
      <selection activeCell="K19" sqref="K19"/>
    </sheetView>
  </sheetViews>
  <sheetFormatPr defaultRowHeight="13.5" x14ac:dyDescent="0.15"/>
  <cols>
    <col min="1" max="1" width="60" customWidth="1"/>
    <col min="2" max="2" width="21.875" customWidth="1"/>
    <col min="3" max="3" width="17.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13.125" customWidth="1"/>
    <col min="13" max="17" width="20.75" customWidth="1"/>
    <col min="18" max="18" width="63.75" customWidth="1"/>
    <col min="19" max="19" width="14.75" customWidth="1"/>
    <col min="26" max="38" width="9" hidden="1" customWidth="1"/>
  </cols>
  <sheetData>
    <row r="1" spans="1:38" s="4" customFormat="1" ht="6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5" t="s">
        <v>22</v>
      </c>
      <c r="N1" s="95"/>
      <c r="O1" s="95"/>
      <c r="P1" s="95"/>
      <c r="Q1" s="95"/>
      <c r="R1" s="3"/>
    </row>
    <row r="2" spans="1:38" s="5" customFormat="1" ht="30" customHeight="1" x14ac:dyDescent="0.25"/>
    <row r="3" spans="1:38" s="4" customFormat="1" ht="66.75" customHeight="1" x14ac:dyDescent="0.25">
      <c r="A3" s="6"/>
      <c r="B3" s="7"/>
      <c r="C3" s="7"/>
      <c r="D3" s="7"/>
      <c r="E3" s="7"/>
      <c r="F3" s="7"/>
      <c r="G3" s="7"/>
      <c r="H3" s="7"/>
      <c r="M3" s="7"/>
      <c r="N3" s="8"/>
      <c r="O3" s="9" t="s">
        <v>1</v>
      </c>
      <c r="P3" s="96">
        <v>46160</v>
      </c>
      <c r="Q3" s="96"/>
      <c r="R3" s="30" t="s">
        <v>24</v>
      </c>
      <c r="S3" s="7"/>
    </row>
    <row r="4" spans="1:38" s="11" customFormat="1" ht="89.25" customHeight="1" x14ac:dyDescent="0.35">
      <c r="A4" s="10" t="s">
        <v>2</v>
      </c>
      <c r="B4" s="8"/>
      <c r="C4" s="8"/>
      <c r="D4" s="8"/>
      <c r="E4" s="8"/>
      <c r="F4" s="8"/>
      <c r="G4" s="8"/>
      <c r="H4" s="8"/>
      <c r="I4" s="32"/>
      <c r="J4" s="32"/>
      <c r="K4" s="32"/>
      <c r="L4" s="32"/>
      <c r="N4" s="12"/>
      <c r="O4" s="12"/>
      <c r="P4" s="12"/>
      <c r="Q4" s="12"/>
      <c r="R4" s="13"/>
      <c r="S4" s="12"/>
    </row>
    <row r="5" spans="1:38" s="15" customFormat="1" ht="37.5" customHeight="1" x14ac:dyDescent="0.15">
      <c r="A5" s="97" t="s">
        <v>3</v>
      </c>
      <c r="B5" s="100" t="s">
        <v>4</v>
      </c>
      <c r="C5" s="100" t="s">
        <v>5</v>
      </c>
      <c r="D5" s="100"/>
      <c r="E5" s="100"/>
      <c r="F5" s="100"/>
      <c r="G5" s="100" t="s">
        <v>6</v>
      </c>
      <c r="H5" s="100"/>
      <c r="I5" s="100" t="s">
        <v>7</v>
      </c>
      <c r="J5" s="100"/>
      <c r="K5" s="103" t="s">
        <v>8</v>
      </c>
      <c r="L5" s="104"/>
      <c r="M5" s="14"/>
    </row>
    <row r="6" spans="1:38" s="15" customFormat="1" ht="17.25" customHeight="1" x14ac:dyDescent="0.15">
      <c r="A6" s="98"/>
      <c r="B6" s="101"/>
      <c r="C6" s="105" t="s">
        <v>9</v>
      </c>
      <c r="D6" s="105"/>
      <c r="E6" s="105" t="s">
        <v>10</v>
      </c>
      <c r="F6" s="105"/>
      <c r="G6" s="105" t="s">
        <v>11</v>
      </c>
      <c r="H6" s="105"/>
      <c r="I6" s="105" t="s">
        <v>11</v>
      </c>
      <c r="J6" s="105"/>
      <c r="K6" s="106" t="s">
        <v>12</v>
      </c>
      <c r="L6" s="107"/>
      <c r="M6" s="14"/>
    </row>
    <row r="7" spans="1:38" s="15" customFormat="1" ht="22.5" customHeight="1" x14ac:dyDescent="0.15">
      <c r="A7" s="98"/>
      <c r="B7" s="101"/>
      <c r="C7" s="105"/>
      <c r="D7" s="105"/>
      <c r="E7" s="105"/>
      <c r="F7" s="105"/>
      <c r="G7" s="105"/>
      <c r="H7" s="105"/>
      <c r="I7" s="105"/>
      <c r="J7" s="105"/>
      <c r="K7" s="106"/>
      <c r="L7" s="107"/>
      <c r="M7" s="14"/>
    </row>
    <row r="8" spans="1:38" s="15" customFormat="1" ht="37.5" customHeight="1" x14ac:dyDescent="0.15">
      <c r="A8" s="98"/>
      <c r="B8" s="101"/>
      <c r="C8" s="105"/>
      <c r="D8" s="105"/>
      <c r="E8" s="105"/>
      <c r="F8" s="105"/>
      <c r="G8" s="105"/>
      <c r="H8" s="105"/>
      <c r="I8" s="105"/>
      <c r="J8" s="105"/>
      <c r="K8" s="106"/>
      <c r="L8" s="107"/>
      <c r="M8" s="14"/>
    </row>
    <row r="9" spans="1:38" s="17" customFormat="1" ht="37.5" customHeight="1" x14ac:dyDescent="0.15">
      <c r="A9" s="99"/>
      <c r="B9" s="102"/>
      <c r="C9" s="41"/>
      <c r="D9" s="41"/>
      <c r="E9" s="42"/>
      <c r="F9" s="42"/>
      <c r="G9" s="108"/>
      <c r="H9" s="108"/>
      <c r="I9" s="109" t="s">
        <v>13</v>
      </c>
      <c r="J9" s="109"/>
      <c r="K9" s="110" t="s">
        <v>23</v>
      </c>
      <c r="L9" s="111"/>
      <c r="M9" s="14"/>
      <c r="Z9" s="63"/>
      <c r="AA9" s="63"/>
      <c r="AB9" s="63"/>
      <c r="AC9" s="19"/>
      <c r="AD9" s="19"/>
      <c r="AE9" s="19"/>
      <c r="AF9" s="19"/>
      <c r="AG9" s="19"/>
      <c r="AH9" s="19"/>
      <c r="AI9" s="19"/>
      <c r="AJ9" s="19"/>
      <c r="AK9" s="19"/>
      <c r="AL9" s="19" t="s">
        <v>41</v>
      </c>
    </row>
    <row r="10" spans="1:38" s="18" customFormat="1" ht="45" customHeight="1" x14ac:dyDescent="0.15">
      <c r="A10" s="68" t="str">
        <f t="shared" ref="A10:A15" si="0">IF(AND(D10="金",F10="金"),AL10,"★"&amp;AL10)</f>
        <v>LOS ANDES BRIDGE</v>
      </c>
      <c r="B10" s="69" t="str">
        <f t="shared" ref="B10:B15" si="1">AA10</f>
        <v>0237S</v>
      </c>
      <c r="C10" s="70">
        <f t="shared" ref="C10:C15" si="2">AB10</f>
        <v>46164</v>
      </c>
      <c r="D10" s="70" t="str">
        <f>TEXT(C10,"aaa")</f>
        <v>金</v>
      </c>
      <c r="E10" s="70">
        <f t="shared" ref="E10:E15" si="3">AC10</f>
        <v>46164</v>
      </c>
      <c r="F10" s="70" t="str">
        <f>TEXT(E10,"aaa")</f>
        <v>金</v>
      </c>
      <c r="G10" s="70">
        <f t="shared" ref="G10:G15" si="4">AD10</f>
        <v>46168</v>
      </c>
      <c r="H10" s="70" t="str">
        <f>TEXT(G10,"aaa")</f>
        <v>火</v>
      </c>
      <c r="I10" s="70">
        <f t="shared" ref="I10:I15" si="5">AE10</f>
        <v>46168</v>
      </c>
      <c r="J10" s="71" t="str">
        <f>TEXT(I10,"aaa")</f>
        <v>火</v>
      </c>
      <c r="K10" s="71">
        <f t="shared" ref="K10:K15" si="6">AG10</f>
        <v>46177</v>
      </c>
      <c r="L10" s="72" t="str">
        <f>TEXT(K10,"aaa")</f>
        <v>木</v>
      </c>
      <c r="Z10" s="87" t="s">
        <v>39</v>
      </c>
      <c r="AA10" s="88" t="s">
        <v>40</v>
      </c>
      <c r="AB10" s="89">
        <v>46164</v>
      </c>
      <c r="AC10" s="89">
        <v>46164</v>
      </c>
      <c r="AD10" s="89">
        <v>46168</v>
      </c>
      <c r="AE10" s="89">
        <v>46168</v>
      </c>
      <c r="AF10" s="90" t="s">
        <v>42</v>
      </c>
      <c r="AG10" s="89">
        <v>46177</v>
      </c>
      <c r="AH10" s="90" t="s">
        <v>43</v>
      </c>
      <c r="AI10" s="64"/>
      <c r="AJ10" s="62" t="s">
        <v>39</v>
      </c>
      <c r="AK10" s="66"/>
      <c r="AL10" s="65" t="str">
        <f t="shared" ref="AL10:AL12" si="7">IF(Z10=AJ10,Z10,"※"&amp;Z10)</f>
        <v>LOS ANDES BRIDGE</v>
      </c>
    </row>
    <row r="11" spans="1:38" s="18" customFormat="1" ht="45" customHeight="1" x14ac:dyDescent="0.15">
      <c r="A11" s="73" t="str">
        <f t="shared" si="0"/>
        <v>ONE DANIELLA</v>
      </c>
      <c r="B11" s="74" t="str">
        <f t="shared" si="1"/>
        <v>0007S</v>
      </c>
      <c r="C11" s="75">
        <f t="shared" si="2"/>
        <v>46171</v>
      </c>
      <c r="D11" s="75" t="str">
        <f t="shared" ref="D11:D15" si="8">TEXT(C11,"aaa")</f>
        <v>金</v>
      </c>
      <c r="E11" s="75">
        <f t="shared" si="3"/>
        <v>46171</v>
      </c>
      <c r="F11" s="75" t="str">
        <f t="shared" ref="F11:F15" si="9">TEXT(E11,"aaa")</f>
        <v>金</v>
      </c>
      <c r="G11" s="75">
        <f t="shared" si="4"/>
        <v>46175</v>
      </c>
      <c r="H11" s="75" t="str">
        <f t="shared" ref="H11:H15" si="10">TEXT(G11,"aaa")</f>
        <v>火</v>
      </c>
      <c r="I11" s="75">
        <f t="shared" si="5"/>
        <v>46175</v>
      </c>
      <c r="J11" s="76" t="str">
        <f t="shared" ref="J11:J15" si="11">TEXT(I11,"aaa")</f>
        <v>火</v>
      </c>
      <c r="K11" s="76">
        <f t="shared" si="6"/>
        <v>46184</v>
      </c>
      <c r="L11" s="77" t="str">
        <f t="shared" ref="L11:L15" si="12">TEXT(K11,"aaa")</f>
        <v>木</v>
      </c>
      <c r="Z11" s="83" t="s">
        <v>37</v>
      </c>
      <c r="AA11" s="84" t="s">
        <v>44</v>
      </c>
      <c r="AB11" s="85">
        <v>46171</v>
      </c>
      <c r="AC11" s="85">
        <v>46171</v>
      </c>
      <c r="AD11" s="85">
        <v>46175</v>
      </c>
      <c r="AE11" s="85">
        <v>46175</v>
      </c>
      <c r="AF11" s="86" t="s">
        <v>42</v>
      </c>
      <c r="AG11" s="85">
        <v>46184</v>
      </c>
      <c r="AH11" s="86" t="s">
        <v>43</v>
      </c>
      <c r="AI11" s="64"/>
      <c r="AJ11" s="83" t="s">
        <v>37</v>
      </c>
      <c r="AK11" s="67"/>
      <c r="AL11" s="65" t="str">
        <f t="shared" si="7"/>
        <v>ONE DANIELLA</v>
      </c>
    </row>
    <row r="12" spans="1:38" s="18" customFormat="1" ht="45" customHeight="1" x14ac:dyDescent="0.15">
      <c r="A12" s="73" t="str">
        <f t="shared" si="0"/>
        <v>SEABREEZE</v>
      </c>
      <c r="B12" s="74" t="str">
        <f t="shared" si="1"/>
        <v>2156S</v>
      </c>
      <c r="C12" s="75">
        <f t="shared" si="2"/>
        <v>46178</v>
      </c>
      <c r="D12" s="75" t="str">
        <f t="shared" si="8"/>
        <v>金</v>
      </c>
      <c r="E12" s="75">
        <f t="shared" si="3"/>
        <v>46178</v>
      </c>
      <c r="F12" s="75" t="str">
        <f t="shared" si="9"/>
        <v>金</v>
      </c>
      <c r="G12" s="75">
        <f t="shared" si="4"/>
        <v>46182</v>
      </c>
      <c r="H12" s="75" t="str">
        <f t="shared" si="10"/>
        <v>火</v>
      </c>
      <c r="I12" s="75">
        <f t="shared" si="5"/>
        <v>46182</v>
      </c>
      <c r="J12" s="76" t="str">
        <f t="shared" si="11"/>
        <v>火</v>
      </c>
      <c r="K12" s="76">
        <f t="shared" si="6"/>
        <v>46191</v>
      </c>
      <c r="L12" s="77" t="str">
        <f t="shared" si="12"/>
        <v>木</v>
      </c>
      <c r="Z12" s="87" t="s">
        <v>38</v>
      </c>
      <c r="AA12" s="88" t="s">
        <v>45</v>
      </c>
      <c r="AB12" s="89">
        <v>46178</v>
      </c>
      <c r="AC12" s="89">
        <v>46178</v>
      </c>
      <c r="AD12" s="89">
        <v>46182</v>
      </c>
      <c r="AE12" s="89">
        <v>46182</v>
      </c>
      <c r="AF12" s="90" t="s">
        <v>42</v>
      </c>
      <c r="AG12" s="89">
        <v>46191</v>
      </c>
      <c r="AH12" s="90" t="s">
        <v>43</v>
      </c>
      <c r="AI12" s="64"/>
      <c r="AJ12" s="87" t="s">
        <v>38</v>
      </c>
      <c r="AK12" s="66"/>
      <c r="AL12" s="65" t="str">
        <f t="shared" si="7"/>
        <v>SEABREEZE</v>
      </c>
    </row>
    <row r="13" spans="1:38" s="18" customFormat="1" ht="45" customHeight="1" x14ac:dyDescent="0.15">
      <c r="A13" s="73" t="str">
        <f t="shared" si="0"/>
        <v>LOS ANDES BRIDGE</v>
      </c>
      <c r="B13" s="74" t="str">
        <f t="shared" si="1"/>
        <v>0238S</v>
      </c>
      <c r="C13" s="75">
        <f t="shared" si="2"/>
        <v>46185</v>
      </c>
      <c r="D13" s="75" t="str">
        <f t="shared" si="8"/>
        <v>金</v>
      </c>
      <c r="E13" s="75">
        <f t="shared" si="3"/>
        <v>46185</v>
      </c>
      <c r="F13" s="75" t="str">
        <f t="shared" si="9"/>
        <v>金</v>
      </c>
      <c r="G13" s="75">
        <f t="shared" si="4"/>
        <v>46189</v>
      </c>
      <c r="H13" s="75" t="str">
        <f t="shared" si="10"/>
        <v>火</v>
      </c>
      <c r="I13" s="75">
        <f t="shared" si="5"/>
        <v>46189</v>
      </c>
      <c r="J13" s="76" t="str">
        <f t="shared" si="11"/>
        <v>火</v>
      </c>
      <c r="K13" s="76">
        <f t="shared" si="6"/>
        <v>46198</v>
      </c>
      <c r="L13" s="77" t="str">
        <f t="shared" si="12"/>
        <v>木</v>
      </c>
      <c r="Z13" s="91" t="s">
        <v>39</v>
      </c>
      <c r="AA13" s="92" t="s">
        <v>46</v>
      </c>
      <c r="AB13" s="93">
        <v>46185</v>
      </c>
      <c r="AC13" s="93">
        <v>46185</v>
      </c>
      <c r="AD13" s="93">
        <v>46189</v>
      </c>
      <c r="AE13" s="93">
        <v>46189</v>
      </c>
      <c r="AF13" s="94" t="s">
        <v>42</v>
      </c>
      <c r="AG13" s="93">
        <v>46198</v>
      </c>
      <c r="AH13" s="94" t="s">
        <v>43</v>
      </c>
      <c r="AI13" s="63"/>
      <c r="AJ13" s="91" t="s">
        <v>39</v>
      </c>
      <c r="AK13" s="63"/>
      <c r="AL13" s="65" t="str">
        <f>IF(Z13=AJ13,Z13,"※"&amp;Z13)</f>
        <v>LOS ANDES BRIDGE</v>
      </c>
    </row>
    <row r="14" spans="1:38" s="18" customFormat="1" ht="45" customHeight="1" x14ac:dyDescent="0.15">
      <c r="A14" s="73" t="str">
        <f t="shared" si="0"/>
        <v>ONE DANIELLA</v>
      </c>
      <c r="B14" s="74" t="str">
        <f t="shared" si="1"/>
        <v>0008S</v>
      </c>
      <c r="C14" s="75">
        <f t="shared" si="2"/>
        <v>46192</v>
      </c>
      <c r="D14" s="75" t="str">
        <f t="shared" si="8"/>
        <v>金</v>
      </c>
      <c r="E14" s="75">
        <f t="shared" si="3"/>
        <v>46192</v>
      </c>
      <c r="F14" s="75" t="str">
        <f t="shared" si="9"/>
        <v>金</v>
      </c>
      <c r="G14" s="75">
        <f t="shared" si="4"/>
        <v>46196</v>
      </c>
      <c r="H14" s="75" t="str">
        <f t="shared" si="10"/>
        <v>火</v>
      </c>
      <c r="I14" s="75">
        <f t="shared" si="5"/>
        <v>46196</v>
      </c>
      <c r="J14" s="76" t="str">
        <f t="shared" si="11"/>
        <v>火</v>
      </c>
      <c r="K14" s="76">
        <f t="shared" si="6"/>
        <v>46205</v>
      </c>
      <c r="L14" s="77" t="str">
        <f t="shared" si="12"/>
        <v>木</v>
      </c>
      <c r="Z14" s="87" t="s">
        <v>37</v>
      </c>
      <c r="AA14" s="88" t="s">
        <v>47</v>
      </c>
      <c r="AB14" s="89">
        <v>46192</v>
      </c>
      <c r="AC14" s="89">
        <v>46192</v>
      </c>
      <c r="AD14" s="89">
        <v>46196</v>
      </c>
      <c r="AE14" s="89">
        <v>46196</v>
      </c>
      <c r="AF14" s="90" t="s">
        <v>42</v>
      </c>
      <c r="AG14" s="89">
        <v>46205</v>
      </c>
      <c r="AH14" s="90" t="s">
        <v>43</v>
      </c>
      <c r="AI14" s="63"/>
      <c r="AJ14" s="87" t="s">
        <v>37</v>
      </c>
      <c r="AK14" s="63"/>
      <c r="AL14" s="65" t="str">
        <f>IF(Z14=AJ14,Z14,"※"&amp;Z14)</f>
        <v>ONE DANIELLA</v>
      </c>
    </row>
    <row r="15" spans="1:38" s="18" customFormat="1" ht="45" customHeight="1" x14ac:dyDescent="0.15">
      <c r="A15" s="82" t="str">
        <f t="shared" si="0"/>
        <v>※ACX CRYSTAL</v>
      </c>
      <c r="B15" s="80" t="str">
        <f t="shared" si="1"/>
        <v>0329S</v>
      </c>
      <c r="C15" s="79">
        <f t="shared" si="2"/>
        <v>46199</v>
      </c>
      <c r="D15" s="79" t="str">
        <f t="shared" si="8"/>
        <v>金</v>
      </c>
      <c r="E15" s="79">
        <f t="shared" si="3"/>
        <v>46199</v>
      </c>
      <c r="F15" s="79" t="str">
        <f t="shared" si="9"/>
        <v>金</v>
      </c>
      <c r="G15" s="79">
        <f t="shared" si="4"/>
        <v>46203</v>
      </c>
      <c r="H15" s="79" t="str">
        <f t="shared" si="10"/>
        <v>火</v>
      </c>
      <c r="I15" s="79">
        <f t="shared" si="5"/>
        <v>46203</v>
      </c>
      <c r="J15" s="78" t="str">
        <f t="shared" si="11"/>
        <v>火</v>
      </c>
      <c r="K15" s="78">
        <f t="shared" si="6"/>
        <v>46212</v>
      </c>
      <c r="L15" s="81" t="str">
        <f t="shared" si="12"/>
        <v>木</v>
      </c>
      <c r="Z15" s="141" t="s">
        <v>48</v>
      </c>
      <c r="AA15" s="142" t="s">
        <v>49</v>
      </c>
      <c r="AB15" s="140">
        <v>46199</v>
      </c>
      <c r="AC15" s="140">
        <v>46199</v>
      </c>
      <c r="AD15" s="140">
        <v>46203</v>
      </c>
      <c r="AE15" s="140">
        <v>46203</v>
      </c>
      <c r="AF15" s="139" t="s">
        <v>42</v>
      </c>
      <c r="AG15" s="140">
        <v>46212</v>
      </c>
      <c r="AH15" s="128" t="s">
        <v>43</v>
      </c>
      <c r="AJ15" s="127" t="s">
        <v>38</v>
      </c>
      <c r="AL15" s="129" t="str">
        <f>IF(Z15=AJ15,Z15,"※"&amp;Z15)</f>
        <v>※ACX CRYSTAL</v>
      </c>
    </row>
    <row r="16" spans="1:38" s="43" customFormat="1" ht="45" customHeight="1" x14ac:dyDescent="0.15">
      <c r="A16" s="130"/>
      <c r="B16" s="131"/>
      <c r="C16" s="132"/>
      <c r="D16" s="132"/>
      <c r="E16" s="132"/>
      <c r="F16" s="132"/>
      <c r="G16" s="132"/>
      <c r="H16" s="132"/>
      <c r="I16" s="132"/>
      <c r="J16" s="133"/>
      <c r="K16" s="133"/>
      <c r="L16" s="133"/>
      <c r="Z16" s="134"/>
      <c r="AA16" s="135"/>
      <c r="AB16" s="136"/>
      <c r="AC16" s="136"/>
      <c r="AD16" s="136"/>
      <c r="AE16" s="136"/>
      <c r="AF16" s="137"/>
      <c r="AG16" s="136"/>
      <c r="AH16" s="137"/>
      <c r="AJ16" s="134"/>
      <c r="AL16" s="138"/>
    </row>
    <row r="17" spans="1:249" s="18" customFormat="1" ht="45" customHeight="1" x14ac:dyDescent="0.15"/>
    <row r="18" spans="1:249" s="18" customFormat="1" ht="45" customHeight="1" x14ac:dyDescent="0.15">
      <c r="A18" s="43"/>
      <c r="B18" s="44"/>
      <c r="C18" s="45"/>
      <c r="D18" s="46"/>
      <c r="E18" s="45"/>
      <c r="F18" s="45"/>
      <c r="G18" s="45"/>
      <c r="H18" s="45"/>
      <c r="I18" s="47"/>
      <c r="J18" s="47"/>
      <c r="K18" s="47"/>
      <c r="L18" s="47"/>
    </row>
    <row r="19" spans="1:249" s="18" customFormat="1" ht="45" customHeight="1" x14ac:dyDescent="0.15">
      <c r="A19" s="43"/>
      <c r="B19" s="44"/>
      <c r="C19" s="45"/>
      <c r="D19" s="46"/>
      <c r="E19" s="45"/>
      <c r="F19" s="45"/>
      <c r="G19" s="45"/>
      <c r="H19" s="45"/>
      <c r="I19" s="47"/>
      <c r="J19" s="47"/>
      <c r="K19" s="47"/>
      <c r="L19" s="47"/>
    </row>
    <row r="20" spans="1:249" s="18" customFormat="1" ht="45" customHeight="1" x14ac:dyDescent="0.15">
      <c r="A20" s="43"/>
      <c r="B20" s="44"/>
      <c r="C20" s="48"/>
      <c r="D20" s="49"/>
      <c r="E20" s="48"/>
      <c r="F20" s="48"/>
      <c r="G20" s="45"/>
      <c r="H20" s="45"/>
      <c r="I20" s="47"/>
      <c r="J20" s="47"/>
      <c r="K20" s="47"/>
      <c r="L20" s="47"/>
    </row>
    <row r="21" spans="1:249" s="18" customFormat="1" ht="45" customHeight="1" x14ac:dyDescent="0.15">
      <c r="A21" s="43"/>
      <c r="B21" s="44"/>
      <c r="C21" s="45"/>
      <c r="D21" s="46"/>
      <c r="E21" s="45"/>
      <c r="F21" s="45"/>
      <c r="G21" s="45"/>
      <c r="H21" s="45"/>
      <c r="I21" s="47"/>
      <c r="J21" s="47"/>
      <c r="K21" s="47"/>
      <c r="L21" s="47"/>
    </row>
    <row r="22" spans="1:249" s="18" customFormat="1" ht="45" customHeight="1" x14ac:dyDescent="0.55000000000000004">
      <c r="A22" s="40" t="s">
        <v>29</v>
      </c>
      <c r="B22" s="5"/>
      <c r="C22" s="5"/>
    </row>
    <row r="23" spans="1:249" s="15" customFormat="1" ht="28.5" x14ac:dyDescent="0.25">
      <c r="A23" s="50" t="s">
        <v>31</v>
      </c>
      <c r="B23" s="51"/>
      <c r="C23" s="51"/>
      <c r="D23" s="51"/>
      <c r="E23" s="51"/>
      <c r="F23"/>
      <c r="G23"/>
      <c r="H23" s="4"/>
      <c r="I23" s="4"/>
      <c r="J23" s="4"/>
      <c r="K23" s="4"/>
      <c r="L23" s="4"/>
      <c r="M23" s="22"/>
      <c r="N23" s="4"/>
      <c r="O23" s="52"/>
      <c r="P23" s="52"/>
      <c r="Q23" s="52"/>
    </row>
    <row r="24" spans="1:249" s="15" customFormat="1" ht="28.5" x14ac:dyDescent="0.25">
      <c r="A24" s="53" t="s">
        <v>32</v>
      </c>
      <c r="B24" s="54"/>
      <c r="C24"/>
      <c r="D24"/>
      <c r="E24" s="51"/>
      <c r="F24"/>
      <c r="G24"/>
      <c r="H24" s="4"/>
      <c r="I24" s="4"/>
      <c r="J24" s="4"/>
      <c r="K24" s="4"/>
      <c r="L24" s="4"/>
      <c r="M24" s="22"/>
      <c r="N24" s="4"/>
      <c r="O24" s="52"/>
      <c r="P24" s="52"/>
      <c r="Q24" s="52"/>
    </row>
    <row r="25" spans="1:249" s="15" customFormat="1" ht="28.5" x14ac:dyDescent="0.25">
      <c r="A25" s="53" t="s">
        <v>33</v>
      </c>
      <c r="B25" s="54"/>
      <c r="C25" s="54"/>
      <c r="D25" s="54"/>
      <c r="E25" s="54"/>
      <c r="F25"/>
      <c r="G25"/>
      <c r="H25"/>
      <c r="I25" s="4"/>
      <c r="J25" s="4"/>
      <c r="K25" s="4"/>
      <c r="L25" s="4"/>
      <c r="M25" s="22"/>
      <c r="N25" s="4"/>
      <c r="O25" s="52"/>
      <c r="P25" s="52"/>
      <c r="Q25" s="52"/>
    </row>
    <row r="27" spans="1:249" s="5" customFormat="1" ht="32.25" customHeight="1" thickBot="1" x14ac:dyDescent="0.3">
      <c r="A27" s="21" t="s">
        <v>14</v>
      </c>
      <c r="B27" s="117" t="s">
        <v>15</v>
      </c>
      <c r="C27" s="118"/>
      <c r="D27" s="118"/>
      <c r="E27" s="118"/>
      <c r="F27" s="119"/>
      <c r="G27" s="117" t="s">
        <v>16</v>
      </c>
      <c r="H27" s="118"/>
      <c r="I27" s="118"/>
      <c r="J27" s="118"/>
      <c r="K27" s="118"/>
      <c r="L27" s="119"/>
      <c r="N27" s="16"/>
    </row>
    <row r="28" spans="1:249" s="5" customFormat="1" ht="54.75" customHeight="1" thickTop="1" x14ac:dyDescent="0.25">
      <c r="A28" s="120" t="s">
        <v>17</v>
      </c>
      <c r="B28" s="121" t="s">
        <v>18</v>
      </c>
      <c r="C28" s="122"/>
      <c r="D28" s="122"/>
      <c r="E28" s="122"/>
      <c r="F28" s="123"/>
      <c r="G28" s="23" t="s">
        <v>19</v>
      </c>
      <c r="H28" s="24"/>
      <c r="I28" s="25"/>
      <c r="J28" s="25"/>
      <c r="K28" s="25"/>
      <c r="L28" s="26" t="s">
        <v>20</v>
      </c>
      <c r="N28" s="16"/>
    </row>
    <row r="29" spans="1:249" s="5" customFormat="1" ht="39.75" customHeight="1" x14ac:dyDescent="0.25">
      <c r="A29" s="113"/>
      <c r="B29" s="124"/>
      <c r="C29" s="125"/>
      <c r="D29" s="125"/>
      <c r="E29" s="125"/>
      <c r="F29" s="126"/>
      <c r="G29" s="31" t="s">
        <v>21</v>
      </c>
      <c r="H29" s="27"/>
      <c r="I29" s="28"/>
      <c r="J29" s="28"/>
      <c r="K29" s="28"/>
      <c r="L29" s="29"/>
      <c r="N29" s="16"/>
    </row>
    <row r="30" spans="1:249" s="5" customFormat="1" ht="57" customHeight="1" x14ac:dyDescent="0.25">
      <c r="A30" s="112" t="s">
        <v>30</v>
      </c>
      <c r="B30" s="114" t="s">
        <v>25</v>
      </c>
      <c r="C30" s="115"/>
      <c r="D30" s="115"/>
      <c r="E30" s="115"/>
      <c r="F30" s="115"/>
      <c r="G30" s="33" t="s">
        <v>26</v>
      </c>
      <c r="H30" s="34"/>
      <c r="I30" s="34"/>
      <c r="J30" s="34"/>
      <c r="K30" s="35" t="s">
        <v>27</v>
      </c>
      <c r="L30" s="36"/>
      <c r="N30" s="16"/>
    </row>
    <row r="31" spans="1:249" s="19" customFormat="1" ht="57" customHeight="1" x14ac:dyDescent="0.25">
      <c r="A31" s="113"/>
      <c r="B31" s="116"/>
      <c r="C31" s="116"/>
      <c r="D31" s="116"/>
      <c r="E31" s="116"/>
      <c r="F31" s="116"/>
      <c r="G31" s="37" t="s">
        <v>28</v>
      </c>
      <c r="H31" s="38"/>
      <c r="I31" s="38"/>
      <c r="J31" s="38"/>
      <c r="K31" s="38"/>
      <c r="L31" s="39"/>
      <c r="N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</row>
    <row r="32" spans="1:249" ht="60" customHeight="1" x14ac:dyDescent="0.15">
      <c r="A32" s="55" t="s">
        <v>34</v>
      </c>
      <c r="B32" s="56"/>
      <c r="C32" s="56"/>
      <c r="D32" s="56"/>
      <c r="E32" s="56"/>
      <c r="F32" s="56"/>
      <c r="G32" s="56"/>
      <c r="H32" s="56"/>
      <c r="I32" s="57"/>
      <c r="J32" s="58"/>
      <c r="K32" s="59"/>
      <c r="L32" s="58"/>
      <c r="M32" s="58"/>
      <c r="N32" s="60"/>
      <c r="O32" s="61"/>
      <c r="P32" s="61"/>
      <c r="Q32" s="61"/>
      <c r="R32" s="61"/>
      <c r="S32" s="61"/>
    </row>
    <row r="33" spans="1:19" ht="60" customHeight="1" x14ac:dyDescent="0.15">
      <c r="A33" s="55" t="s">
        <v>35</v>
      </c>
      <c r="B33" s="56"/>
      <c r="C33" s="56"/>
      <c r="D33" s="56"/>
      <c r="E33" s="56"/>
      <c r="F33" s="56"/>
      <c r="G33" s="56"/>
      <c r="H33" s="56"/>
      <c r="I33" s="57"/>
      <c r="J33" s="58"/>
      <c r="K33" s="59"/>
      <c r="L33" s="58"/>
      <c r="M33" s="58"/>
      <c r="N33" s="60"/>
      <c r="O33" s="61"/>
      <c r="P33" s="61"/>
      <c r="Q33" s="61"/>
      <c r="R33" s="61"/>
      <c r="S33" s="61"/>
    </row>
    <row r="34" spans="1:19" ht="60" customHeight="1" x14ac:dyDescent="0.15">
      <c r="A34" s="55" t="s">
        <v>36</v>
      </c>
      <c r="B34" s="56"/>
      <c r="C34" s="56"/>
      <c r="D34" s="56"/>
      <c r="E34" s="56"/>
      <c r="F34" s="56"/>
      <c r="G34" s="56"/>
      <c r="H34" s="56"/>
      <c r="I34" s="57"/>
      <c r="J34" s="58"/>
      <c r="K34" s="59"/>
      <c r="L34" s="58"/>
      <c r="M34" s="58"/>
      <c r="N34" s="60"/>
      <c r="O34" s="61"/>
      <c r="P34" s="61"/>
      <c r="Q34" s="61"/>
      <c r="R34" s="61"/>
      <c r="S34" s="61"/>
    </row>
    <row r="35" spans="1:19" s="5" customFormat="1" ht="53.25" customHeight="1" x14ac:dyDescent="0.25">
      <c r="N35" s="20"/>
    </row>
    <row r="36" spans="1:19" s="5" customFormat="1" ht="53.25" customHeight="1" x14ac:dyDescent="0.25">
      <c r="N36" s="20"/>
    </row>
    <row r="37" spans="1:19" ht="41.25" customHeight="1" x14ac:dyDescent="0.15"/>
    <row r="38" spans="1:19" ht="41.25" customHeight="1" x14ac:dyDescent="0.15"/>
    <row r="39" spans="1:19" ht="41.25" customHeight="1" x14ac:dyDescent="0.15"/>
    <row r="40" spans="1:19" ht="41.25" customHeight="1" x14ac:dyDescent="0.15"/>
  </sheetData>
  <mergeCells count="22">
    <mergeCell ref="A30:A31"/>
    <mergeCell ref="B30:F31"/>
    <mergeCell ref="B27:F27"/>
    <mergeCell ref="G27:L27"/>
    <mergeCell ref="A28:A29"/>
    <mergeCell ref="B28:F29"/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マニラ</vt:lpstr>
      <vt:lpstr>マニラ!Print_Area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2026-04-02T01:40:00Z</cp:lastPrinted>
  <dcterms:created xsi:type="dcterms:W3CDTF">2016-08-19T00:25:05Z</dcterms:created>
  <dcterms:modified xsi:type="dcterms:W3CDTF">2026-05-18T05:26:47Z</dcterms:modified>
</cp:coreProperties>
</file>