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EFDAE74-D4DB-4045-B1A4-BE70AA7E5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H14" i="1"/>
  <c r="I14" i="1"/>
  <c r="J14" i="1" s="1"/>
  <c r="K14" i="1"/>
  <c r="L14" i="1"/>
  <c r="B15" i="1"/>
  <c r="C15" i="1"/>
  <c r="D15" i="1"/>
  <c r="E15" i="1"/>
  <c r="F15" i="1"/>
  <c r="G15" i="1"/>
  <c r="H15" i="1"/>
  <c r="I15" i="1"/>
  <c r="J15" i="1"/>
  <c r="K15" i="1"/>
  <c r="L15" i="1"/>
  <c r="B16" i="1"/>
  <c r="C16" i="1"/>
  <c r="D16" i="1"/>
  <c r="A16" i="1" s="1"/>
  <c r="E16" i="1"/>
  <c r="F16" i="1"/>
  <c r="G16" i="1"/>
  <c r="H16" i="1"/>
  <c r="I16" i="1"/>
  <c r="J16" i="1"/>
  <c r="K16" i="1"/>
  <c r="L16" i="1"/>
  <c r="A12" i="1"/>
  <c r="A10" i="1"/>
  <c r="K13" i="1"/>
  <c r="L13" i="1" s="1"/>
  <c r="I13" i="1"/>
  <c r="J13" i="1" s="1"/>
  <c r="G13" i="1"/>
  <c r="H13" i="1" s="1"/>
  <c r="E13" i="1"/>
  <c r="F13" i="1" s="1"/>
  <c r="C13" i="1"/>
  <c r="D13" i="1" s="1"/>
  <c r="B13" i="1"/>
  <c r="K12" i="1"/>
  <c r="L12" i="1" s="1"/>
  <c r="I12" i="1"/>
  <c r="J12" i="1" s="1"/>
  <c r="G12" i="1"/>
  <c r="H12" i="1" s="1"/>
  <c r="E12" i="1"/>
  <c r="F12" i="1" s="1"/>
  <c r="C12" i="1"/>
  <c r="D12" i="1" s="1"/>
  <c r="B12" i="1"/>
  <c r="K11" i="1"/>
  <c r="L11" i="1" s="1"/>
  <c r="I11" i="1"/>
  <c r="J11" i="1" s="1"/>
  <c r="G11" i="1"/>
  <c r="H11" i="1" s="1"/>
  <c r="E11" i="1"/>
  <c r="F11" i="1" s="1"/>
  <c r="D11" i="1"/>
  <c r="C11" i="1"/>
  <c r="B11" i="1"/>
  <c r="K10" i="1"/>
  <c r="L10" i="1" s="1"/>
  <c r="I10" i="1"/>
  <c r="J10" i="1" s="1"/>
  <c r="G10" i="1"/>
  <c r="H10" i="1" s="1"/>
  <c r="E10" i="1"/>
  <c r="F10" i="1" s="1"/>
  <c r="D10" i="1"/>
  <c r="C10" i="1"/>
  <c r="B10" i="1"/>
  <c r="AG16" i="1"/>
  <c r="AG15" i="1"/>
  <c r="AG14" i="1"/>
  <c r="AG13" i="1"/>
  <c r="AG12" i="1"/>
  <c r="AG11" i="1"/>
  <c r="A11" i="1" s="1"/>
  <c r="AG10" i="1"/>
  <c r="A14" i="1" l="1"/>
  <c r="A13" i="1"/>
  <c r="A15" i="1"/>
</calcChain>
</file>

<file path=xl/sharedStrings.xml><?xml version="1.0" encoding="utf-8"?>
<sst xmlns="http://schemas.openxmlformats.org/spreadsheetml/2006/main" count="65" uniqueCount="39">
  <si>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</si>
  <si>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</si>
  <si>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</si>
  <si>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</si>
  <si>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</si>
  <si>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</si>
  <si>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</si>
  <si>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</si>
  <si>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</si>
  <si>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</si>
  <si>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</si>
  <si>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</si>
  <si>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</si>
  <si>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</si>
  <si>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</si>
  <si>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</si>
  <si>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</si>
  <si>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</si>
  <si>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</si>
  <si>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</si>
  <si>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</si>
  <si>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</si>
  <si>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</si>
  <si>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</si>
  <si>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</si>
  <si>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</si>
  <si>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</si>
  <si>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</si>
  <si>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</si>
  <si>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2624W</t>
  </si>
  <si>
    <t>2626W</t>
  </si>
  <si>
    <t>旧</t>
    <rPh sb="0" eb="1">
      <t>キュウ</t>
    </rPh>
    <phoneticPr fontId="3"/>
  </si>
  <si>
    <t>最終</t>
    <rPh sb="0" eb="2">
      <t>サイシュウ</t>
    </rPh>
    <phoneticPr fontId="3"/>
  </si>
  <si>
    <t>HALCYON</t>
  </si>
  <si>
    <t>木</t>
  </si>
  <si>
    <t>SITC</t>
  </si>
  <si>
    <t>HYPERION</t>
  </si>
  <si>
    <t>CONSIGNIA</t>
  </si>
  <si>
    <t>2628W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</si>
</sst>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31" fillId="0" borderId="0"/>
  </cellStyleXfs>
  <cellXfs count="15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0" fontId="9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9" fillId="4" borderId="14" xfId="10" applyFont="1" applyFill="1" applyBorder="1" applyAlignment="1">
      <alignment horizontal="left" vertical="center" wrapText="1"/>
    </xf>
    <xf numFmtId="0" fontId="26" fillId="0" borderId="0" xfId="1" applyFont="1" applyAlignment="1">
      <alignment vertical="center"/>
    </xf>
    <xf numFmtId="0" fontId="35" fillId="0" borderId="30" xfId="20" applyFont="1" applyBorder="1" applyAlignment="1">
      <alignment horizontal="left" vertical="center"/>
    </xf>
    <xf numFmtId="0" fontId="9" fillId="0" borderId="14" xfId="10" applyFont="1" applyBorder="1" applyAlignment="1">
      <alignment horizontal="left" vertical="center" wrapText="1"/>
    </xf>
    <xf numFmtId="0" fontId="9" fillId="0" borderId="14" xfId="10" applyFont="1" applyBorder="1" applyAlignment="1">
      <alignment horizontal="center" vertical="center" wrapText="1"/>
    </xf>
    <xf numFmtId="178" fontId="9" fillId="0" borderId="14" xfId="10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0" fontId="9" fillId="4" borderId="14" xfId="20" applyFont="1" applyFill="1" applyBorder="1" applyAlignment="1">
      <alignment horizontal="left" vertical="center"/>
    </xf>
    <xf numFmtId="0" fontId="35" fillId="0" borderId="14" xfId="20" applyFont="1" applyBorder="1" applyAlignment="1">
      <alignment horizontal="left" vertical="center"/>
    </xf>
    <xf numFmtId="0" fontId="35" fillId="4" borderId="14" xfId="20" applyFont="1" applyFill="1" applyBorder="1" applyAlignment="1">
      <alignment horizontal="left" vertical="center"/>
    </xf>
    <xf numFmtId="178" fontId="23" fillId="0" borderId="10" xfId="1" applyNumberFormat="1" applyFont="1" applyBorder="1" applyAlignment="1" applyProtection="1">
      <alignment horizontal="left" vertical="center"/>
      <protection locked="0"/>
    </xf>
    <xf numFmtId="179" fontId="23" fillId="0" borderId="11" xfId="1" applyNumberFormat="1" applyFont="1" applyBorder="1" applyAlignment="1" applyProtection="1">
      <alignment horizontal="center" vertical="center"/>
      <protection locked="0"/>
    </xf>
    <xf numFmtId="178" fontId="23" fillId="0" borderId="11" xfId="1" applyNumberFormat="1" applyFont="1" applyBorder="1" applyAlignment="1" applyProtection="1">
      <alignment horizontal="center" vertical="center"/>
      <protection locked="0"/>
    </xf>
    <xf numFmtId="49" fontId="23" fillId="0" borderId="11" xfId="1" applyNumberFormat="1" applyFont="1" applyBorder="1" applyAlignment="1" applyProtection="1">
      <alignment horizontal="center" vertical="center"/>
      <protection locked="0"/>
    </xf>
    <xf numFmtId="178" fontId="23" fillId="0" borderId="11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178" fontId="23" fillId="0" borderId="13" xfId="1" applyNumberFormat="1" applyFont="1" applyBorder="1" applyAlignment="1" applyProtection="1">
      <alignment horizontal="left" vertical="center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178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178" fontId="23" fillId="0" borderId="14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0" fontId="9" fillId="4" borderId="14" xfId="10" applyFont="1" applyFill="1" applyBorder="1" applyAlignment="1">
      <alignment horizontal="center" vertical="center"/>
    </xf>
    <xf numFmtId="178" fontId="9" fillId="4" borderId="14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178" fontId="9" fillId="0" borderId="14" xfId="10" applyNumberFormat="1" applyFont="1" applyBorder="1" applyAlignment="1">
      <alignment horizontal="center" vertical="center"/>
    </xf>
    <xf numFmtId="178" fontId="9" fillId="4" borderId="30" xfId="10" applyNumberFormat="1" applyFont="1" applyFill="1" applyBorder="1" applyAlignment="1">
      <alignment horizontal="center" vertical="center"/>
    </xf>
    <xf numFmtId="179" fontId="9" fillId="4" borderId="14" xfId="8" applyFont="1" applyFill="1" applyBorder="1" applyAlignment="1">
      <alignment horizontal="left" vertical="center"/>
    </xf>
    <xf numFmtId="179" fontId="9" fillId="4" borderId="14" xfId="8" applyFont="1" applyFill="1" applyBorder="1" applyAlignment="1">
      <alignment horizontal="center" vertical="center"/>
    </xf>
    <xf numFmtId="179" fontId="9" fillId="0" borderId="14" xfId="8" applyFont="1" applyBorder="1" applyAlignment="1">
      <alignment horizontal="left" vertical="center"/>
    </xf>
    <xf numFmtId="179" fontId="9" fillId="0" borderId="14" xfId="8" applyFont="1" applyBorder="1" applyAlignment="1">
      <alignment horizontal="center" vertical="center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4" xfId="10" applyFont="1" applyFill="1" applyBorder="1" applyAlignment="1">
      <alignment horizontal="center" vertical="center"/>
    </xf>
    <xf numFmtId="178" fontId="9" fillId="4" borderId="14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178" fontId="9" fillId="0" borderId="14" xfId="10" applyNumberFormat="1" applyFont="1" applyBorder="1" applyAlignment="1">
      <alignment horizontal="center" vertical="center"/>
    </xf>
    <xf numFmtId="179" fontId="9" fillId="0" borderId="30" xfId="8" applyFont="1" applyBorder="1" applyAlignment="1">
      <alignment horizontal="left" vertical="center"/>
    </xf>
    <xf numFmtId="179" fontId="9" fillId="0" borderId="30" xfId="8" applyFont="1" applyBorder="1" applyAlignment="1">
      <alignment horizontal="center" vertical="center"/>
    </xf>
    <xf numFmtId="178" fontId="9" fillId="4" borderId="30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left" vertical="center" wrapText="1"/>
    </xf>
    <xf numFmtId="179" fontId="9" fillId="4" borderId="14" xfId="8" applyFont="1" applyFill="1" applyBorder="1" applyAlignment="1">
      <alignment horizontal="left" vertical="center"/>
    </xf>
    <xf numFmtId="179" fontId="9" fillId="4" borderId="14" xfId="8" applyFont="1" applyFill="1" applyBorder="1" applyAlignment="1">
      <alignment horizontal="center" vertical="center"/>
    </xf>
    <xf numFmtId="179" fontId="9" fillId="0" borderId="14" xfId="8" applyFont="1" applyBorder="1" applyAlignment="1">
      <alignment horizontal="left" vertical="center"/>
    </xf>
    <xf numFmtId="179" fontId="9" fillId="0" borderId="14" xfId="8" applyFont="1" applyBorder="1" applyAlignment="1">
      <alignment horizontal="center" vertical="center"/>
    </xf>
  </cellXfs>
  <cellStyles count="21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29" xfId="20" xr:uid="{0622C0E1-BA41-437C-AD3B-BB7EBF736E13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241770</xdr:colOff>
      <xdr:row>3</xdr:row>
      <xdr:rowOff>109538</xdr:rowOff>
    </xdr:from>
    <xdr:to>
      <xdr:col>18</xdr:col>
      <xdr:colOff>4478914</xdr:colOff>
      <xdr:row>10</xdr:row>
      <xdr:rowOff>454841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7083" y="2347913"/>
          <a:ext cx="514201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484909</xdr:colOff>
      <xdr:row>12</xdr:row>
      <xdr:rowOff>426767</xdr:rowOff>
    </xdr:from>
    <xdr:to>
      <xdr:col>18</xdr:col>
      <xdr:colOff>5435742</xdr:colOff>
      <xdr:row>30</xdr:row>
      <xdr:rowOff>339869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130472" y="735620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984971</xdr:colOff>
      <xdr:row>17</xdr:row>
      <xdr:rowOff>302348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84971" y="9827348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20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500062</xdr:colOff>
      <xdr:row>18</xdr:row>
      <xdr:rowOff>452436</xdr:rowOff>
    </xdr:from>
    <xdr:to>
      <xdr:col>15</xdr:col>
      <xdr:colOff>1000125</xdr:colOff>
      <xdr:row>22</xdr:row>
      <xdr:rowOff>71435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548687" y="10501311"/>
          <a:ext cx="12811126" cy="1714499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3845832" y="10574000"/>
            <a:ext cx="7658703" cy="3049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2"/>
  <sheetViews>
    <sheetView tabSelected="1" view="pageBreakPreview" zoomScale="40" zoomScaleNormal="40" zoomScaleSheetLayoutView="40" zoomScalePageLayoutView="25" workbookViewId="0">
      <selection activeCell="P4" sqref="P4:Q4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hidden="1" customWidth="1"/>
    <col min="22" max="22" width="8.125" hidden="1" customWidth="1"/>
    <col min="23" max="23" width="15.875" hidden="1" customWidth="1"/>
    <col min="24" max="34" width="0" hidden="1" customWidth="1"/>
  </cols>
  <sheetData>
    <row r="1" spans="1:34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4" t="s">
        <v>14</v>
      </c>
      <c r="N1" s="54"/>
      <c r="O1" s="54"/>
      <c r="P1" s="54"/>
      <c r="Q1" s="54"/>
      <c r="R1" s="54"/>
      <c r="S1" s="3"/>
      <c r="T1" s="4"/>
      <c r="U1" s="4"/>
      <c r="V1" s="4"/>
    </row>
    <row r="2" spans="1:34" s="5" customFormat="1" ht="30" customHeight="1" x14ac:dyDescent="0.25">
      <c r="T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55"/>
      <c r="L3" s="55"/>
      <c r="M3" s="11"/>
      <c r="N3" s="11"/>
      <c r="O3" s="9"/>
      <c r="P3" s="12" t="s">
        <v>5</v>
      </c>
      <c r="Q3" s="37">
        <v>46150</v>
      </c>
      <c r="R3" s="28" t="s">
        <v>15</v>
      </c>
    </row>
    <row r="4" spans="1:34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55"/>
      <c r="L4" s="55"/>
      <c r="M4" s="17"/>
      <c r="N4" s="18"/>
      <c r="O4" s="18"/>
      <c r="P4" s="56"/>
      <c r="Q4" s="56"/>
      <c r="R4" s="19"/>
    </row>
    <row r="5" spans="1:34" s="20" customFormat="1" ht="37.5" customHeight="1" x14ac:dyDescent="0.15">
      <c r="A5" s="57" t="s">
        <v>7</v>
      </c>
      <c r="B5" s="60" t="s">
        <v>1</v>
      </c>
      <c r="C5" s="60" t="s">
        <v>2</v>
      </c>
      <c r="D5" s="60"/>
      <c r="E5" s="60"/>
      <c r="F5" s="60"/>
      <c r="G5" s="63" t="s">
        <v>8</v>
      </c>
      <c r="H5" s="63"/>
      <c r="I5" s="60" t="s">
        <v>9</v>
      </c>
      <c r="J5" s="60"/>
      <c r="K5" s="63" t="s">
        <v>8</v>
      </c>
      <c r="L5" s="64"/>
      <c r="N5" s="65"/>
      <c r="O5" s="65"/>
      <c r="P5" s="36"/>
      <c r="Q5" s="65"/>
      <c r="R5" s="65"/>
    </row>
    <row r="6" spans="1:34" s="20" customFormat="1" ht="37.5" customHeight="1" x14ac:dyDescent="0.15">
      <c r="A6" s="58"/>
      <c r="B6" s="61"/>
      <c r="C6" s="66" t="s">
        <v>11</v>
      </c>
      <c r="D6" s="66"/>
      <c r="E6" s="66" t="s">
        <v>16</v>
      </c>
      <c r="F6" s="66"/>
      <c r="G6" s="66" t="s">
        <v>10</v>
      </c>
      <c r="H6" s="66"/>
      <c r="I6" s="66" t="s">
        <v>16</v>
      </c>
      <c r="J6" s="66"/>
      <c r="K6" s="67" t="s">
        <v>12</v>
      </c>
      <c r="L6" s="68"/>
      <c r="N6" s="69"/>
      <c r="O6" s="69"/>
      <c r="P6" s="36"/>
      <c r="Q6" s="65"/>
      <c r="R6" s="65"/>
    </row>
    <row r="7" spans="1:34" s="20" customFormat="1" ht="37.5" customHeight="1" x14ac:dyDescent="0.15">
      <c r="A7" s="58"/>
      <c r="B7" s="61"/>
      <c r="C7" s="66"/>
      <c r="D7" s="66"/>
      <c r="E7" s="66"/>
      <c r="F7" s="66"/>
      <c r="G7" s="66"/>
      <c r="H7" s="66"/>
      <c r="I7" s="66"/>
      <c r="J7" s="66"/>
      <c r="K7" s="67"/>
      <c r="L7" s="68"/>
      <c r="N7" s="65"/>
      <c r="O7" s="65"/>
      <c r="P7" s="36"/>
      <c r="Q7" s="65"/>
      <c r="R7" s="65"/>
    </row>
    <row r="8" spans="1:34" s="20" customFormat="1" ht="26.25" customHeight="1" x14ac:dyDescent="0.15">
      <c r="A8" s="58"/>
      <c r="B8" s="61"/>
      <c r="C8" s="66"/>
      <c r="D8" s="66"/>
      <c r="E8" s="66"/>
      <c r="F8" s="66"/>
      <c r="G8" s="66"/>
      <c r="H8" s="66"/>
      <c r="I8" s="66"/>
      <c r="J8" s="66"/>
      <c r="K8" s="67"/>
      <c r="L8" s="68"/>
      <c r="N8" s="36"/>
      <c r="O8" s="36"/>
      <c r="P8" s="36"/>
      <c r="Q8" s="36"/>
      <c r="R8" s="36"/>
    </row>
    <row r="9" spans="1:34" s="20" customFormat="1" ht="35.25" customHeight="1" x14ac:dyDescent="0.15">
      <c r="A9" s="59"/>
      <c r="B9" s="62"/>
      <c r="C9" s="35"/>
      <c r="D9" s="35"/>
      <c r="E9" s="35"/>
      <c r="F9" s="35"/>
      <c r="G9" s="70"/>
      <c r="H9" s="70"/>
      <c r="I9" s="71" t="s">
        <v>13</v>
      </c>
      <c r="J9" s="71"/>
      <c r="K9" s="72" t="s">
        <v>28</v>
      </c>
      <c r="L9" s="73"/>
      <c r="N9" s="65"/>
      <c r="O9" s="65"/>
      <c r="P9" s="36"/>
      <c r="Q9" s="65"/>
      <c r="R9" s="65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 t="s">
        <v>31</v>
      </c>
      <c r="AF9" s="101"/>
      <c r="AG9" s="101" t="s">
        <v>32</v>
      </c>
      <c r="AH9" s="101"/>
    </row>
    <row r="10" spans="1:34" s="20" customFormat="1" ht="40.5" customHeight="1" x14ac:dyDescent="0.15">
      <c r="A10" s="112" t="str">
        <f>IF(AND(D10="月",F10="火"),AG10,"★"&amp;AG10)</f>
        <v>※HALCYON</v>
      </c>
      <c r="B10" s="113" t="str">
        <f>V10</f>
        <v>2624W</v>
      </c>
      <c r="C10" s="114">
        <f>W10</f>
        <v>46153</v>
      </c>
      <c r="D10" s="115" t="str">
        <f>TEXT(C10,"aaa")</f>
        <v>月</v>
      </c>
      <c r="E10" s="114">
        <f>X10</f>
        <v>46154</v>
      </c>
      <c r="F10" s="115" t="str">
        <f>TEXT(E10,"aaa")</f>
        <v>火</v>
      </c>
      <c r="G10" s="114">
        <f>Y10</f>
        <v>46156</v>
      </c>
      <c r="H10" s="115" t="str">
        <f>TEXT(G10,"aaa")</f>
        <v>木</v>
      </c>
      <c r="I10" s="114">
        <f>Z10</f>
        <v>46156</v>
      </c>
      <c r="J10" s="115" t="str">
        <f>TEXT(I10,"aaa")</f>
        <v>木</v>
      </c>
      <c r="K10" s="116">
        <f>AB10</f>
        <v>46162</v>
      </c>
      <c r="L10" s="117" t="str">
        <f>TEXT(K10,"aaa")</f>
        <v>水</v>
      </c>
      <c r="N10" s="36"/>
      <c r="O10" s="36"/>
      <c r="P10" s="36"/>
      <c r="Q10" s="36"/>
      <c r="R10" s="36"/>
      <c r="U10" s="130" t="s">
        <v>33</v>
      </c>
      <c r="V10" s="131" t="s">
        <v>29</v>
      </c>
      <c r="W10" s="129">
        <v>46153</v>
      </c>
      <c r="X10" s="129">
        <v>46154</v>
      </c>
      <c r="Y10" s="126">
        <v>46156</v>
      </c>
      <c r="Z10" s="126">
        <v>46156</v>
      </c>
      <c r="AA10" s="125" t="s">
        <v>34</v>
      </c>
      <c r="AB10" s="126">
        <v>46162</v>
      </c>
      <c r="AC10" s="125" t="s">
        <v>35</v>
      </c>
      <c r="AD10" s="103"/>
      <c r="AE10" s="102"/>
      <c r="AF10" s="104"/>
      <c r="AG10" s="104" t="str">
        <f>IF(U10=AE10,U10,"※"&amp;U10)</f>
        <v>※HALCYON</v>
      </c>
      <c r="AH10" s="101"/>
    </row>
    <row r="11" spans="1:34" s="20" customFormat="1" ht="40.5" customHeight="1" x14ac:dyDescent="0.15">
      <c r="A11" s="118" t="str">
        <f t="shared" ref="A11:A13" si="0">IF(AND(D11="月",F11="火"),AG11,"★"&amp;AG11)</f>
        <v>※HYPERION</v>
      </c>
      <c r="B11" s="119" t="str">
        <f t="shared" ref="B11:C13" si="1">V11</f>
        <v>2624W</v>
      </c>
      <c r="C11" s="120">
        <f t="shared" si="1"/>
        <v>46160</v>
      </c>
      <c r="D11" s="121" t="str">
        <f>TEXT(C11,"aaa")</f>
        <v>月</v>
      </c>
      <c r="E11" s="120">
        <f t="shared" ref="E11:E13" si="2">X11</f>
        <v>46161</v>
      </c>
      <c r="F11" s="121" t="str">
        <f>TEXT(E11,"aaa")</f>
        <v>火</v>
      </c>
      <c r="G11" s="120">
        <f t="shared" ref="G11:G13" si="3">Y11</f>
        <v>46163</v>
      </c>
      <c r="H11" s="121" t="str">
        <f>TEXT(G11,"aaa")</f>
        <v>木</v>
      </c>
      <c r="I11" s="120">
        <f t="shared" ref="I11:I13" si="4">Z11</f>
        <v>46163</v>
      </c>
      <c r="J11" s="121" t="str">
        <f>TEXT(I11,"aaa")</f>
        <v>木</v>
      </c>
      <c r="K11" s="122">
        <f t="shared" ref="K11:K13" si="5">AB11</f>
        <v>46169</v>
      </c>
      <c r="L11" s="123" t="str">
        <f>TEXT(K11,"aaa")</f>
        <v>水</v>
      </c>
      <c r="N11" s="36"/>
      <c r="O11" s="36"/>
      <c r="P11" s="36"/>
      <c r="Q11" s="36"/>
      <c r="R11" s="36"/>
      <c r="U11" s="132" t="s">
        <v>36</v>
      </c>
      <c r="V11" s="133" t="s">
        <v>29</v>
      </c>
      <c r="W11" s="128">
        <v>46160</v>
      </c>
      <c r="X11" s="128">
        <v>46161</v>
      </c>
      <c r="Y11" s="128">
        <v>46163</v>
      </c>
      <c r="Z11" s="128">
        <v>46163</v>
      </c>
      <c r="AA11" s="127" t="s">
        <v>34</v>
      </c>
      <c r="AB11" s="128">
        <v>46169</v>
      </c>
      <c r="AC11" s="127" t="s">
        <v>35</v>
      </c>
      <c r="AD11" s="103"/>
      <c r="AE11" s="105"/>
      <c r="AF11" s="109"/>
      <c r="AG11" s="104" t="str">
        <f t="shared" ref="AG11:AG17" si="6">IF(U11=AE11,U11,"※"&amp;U11)</f>
        <v>※HYPERION</v>
      </c>
      <c r="AH11" s="101"/>
    </row>
    <row r="12" spans="1:34" s="20" customFormat="1" ht="40.5" customHeight="1" x14ac:dyDescent="0.15">
      <c r="A12" s="118" t="str">
        <f t="shared" si="0"/>
        <v>※CONSIGNIA</v>
      </c>
      <c r="B12" s="120" t="str">
        <f t="shared" si="1"/>
        <v>2626W</v>
      </c>
      <c r="C12" s="120">
        <f t="shared" si="1"/>
        <v>46167</v>
      </c>
      <c r="D12" s="121" t="str">
        <f t="shared" ref="D12:D13" si="7">TEXT(C12,"aaa")</f>
        <v>月</v>
      </c>
      <c r="E12" s="120">
        <f t="shared" si="2"/>
        <v>46168</v>
      </c>
      <c r="F12" s="121" t="str">
        <f t="shared" ref="F12:F13" si="8">TEXT(E12,"aaa")</f>
        <v>火</v>
      </c>
      <c r="G12" s="120">
        <f t="shared" si="3"/>
        <v>46170</v>
      </c>
      <c r="H12" s="121" t="str">
        <f t="shared" ref="H12:H13" si="9">TEXT(G12,"aaa")</f>
        <v>木</v>
      </c>
      <c r="I12" s="120">
        <f t="shared" si="4"/>
        <v>46170</v>
      </c>
      <c r="J12" s="121" t="str">
        <f t="shared" ref="J12:J13" si="10">TEXT(I12,"aaa")</f>
        <v>木</v>
      </c>
      <c r="K12" s="122">
        <f t="shared" si="5"/>
        <v>46176</v>
      </c>
      <c r="L12" s="123" t="str">
        <f t="shared" ref="L12:L13" si="11">TEXT(K12,"aaa")</f>
        <v>水</v>
      </c>
      <c r="N12" s="36"/>
      <c r="O12" s="36"/>
      <c r="P12" s="36"/>
      <c r="Q12" s="36"/>
      <c r="R12" s="36"/>
      <c r="U12" s="130" t="s">
        <v>37</v>
      </c>
      <c r="V12" s="131" t="s">
        <v>30</v>
      </c>
      <c r="W12" s="129">
        <v>46167</v>
      </c>
      <c r="X12" s="129">
        <v>46168</v>
      </c>
      <c r="Y12" s="126">
        <v>46170</v>
      </c>
      <c r="Z12" s="126">
        <v>46170</v>
      </c>
      <c r="AA12" s="125" t="s">
        <v>34</v>
      </c>
      <c r="AB12" s="126">
        <v>46176</v>
      </c>
      <c r="AC12" s="125" t="s">
        <v>35</v>
      </c>
      <c r="AD12" s="103"/>
      <c r="AE12" s="102"/>
      <c r="AF12" s="110"/>
      <c r="AG12" s="104" t="str">
        <f t="shared" si="6"/>
        <v>※CONSIGNIA</v>
      </c>
      <c r="AH12" s="101"/>
    </row>
    <row r="13" spans="1:34" s="20" customFormat="1" ht="39" customHeight="1" x14ac:dyDescent="0.15">
      <c r="A13" s="118" t="str">
        <f t="shared" si="0"/>
        <v>HALCYON</v>
      </c>
      <c r="B13" s="119" t="str">
        <f t="shared" si="1"/>
        <v>2626W</v>
      </c>
      <c r="C13" s="120">
        <f t="shared" si="1"/>
        <v>46174</v>
      </c>
      <c r="D13" s="121" t="str">
        <f t="shared" si="7"/>
        <v>月</v>
      </c>
      <c r="E13" s="120">
        <f t="shared" si="2"/>
        <v>46175</v>
      </c>
      <c r="F13" s="121" t="str">
        <f t="shared" si="8"/>
        <v>火</v>
      </c>
      <c r="G13" s="120">
        <f t="shared" si="3"/>
        <v>46177</v>
      </c>
      <c r="H13" s="121" t="str">
        <f t="shared" si="9"/>
        <v>木</v>
      </c>
      <c r="I13" s="120">
        <f t="shared" si="4"/>
        <v>46177</v>
      </c>
      <c r="J13" s="121" t="str">
        <f t="shared" si="10"/>
        <v>木</v>
      </c>
      <c r="K13" s="122">
        <f t="shared" si="5"/>
        <v>46183</v>
      </c>
      <c r="L13" s="123" t="str">
        <f t="shared" si="11"/>
        <v>水</v>
      </c>
      <c r="N13" s="36"/>
      <c r="O13" s="36"/>
      <c r="P13" s="36"/>
      <c r="Q13" s="36"/>
      <c r="R13" s="36"/>
      <c r="U13" s="145" t="s">
        <v>33</v>
      </c>
      <c r="V13" s="146" t="s">
        <v>30</v>
      </c>
      <c r="W13" s="140">
        <v>46174</v>
      </c>
      <c r="X13" s="140">
        <v>46175</v>
      </c>
      <c r="Y13" s="140">
        <v>46177</v>
      </c>
      <c r="Z13" s="140">
        <v>46177</v>
      </c>
      <c r="AA13" s="139" t="s">
        <v>34</v>
      </c>
      <c r="AB13" s="140">
        <v>46183</v>
      </c>
      <c r="AC13" s="139" t="s">
        <v>35</v>
      </c>
      <c r="AD13" s="103"/>
      <c r="AE13" s="145" t="s">
        <v>33</v>
      </c>
      <c r="AF13" s="111"/>
      <c r="AG13" s="104" t="str">
        <f t="shared" si="6"/>
        <v>HALCYON</v>
      </c>
      <c r="AH13" s="101"/>
    </row>
    <row r="14" spans="1:34" s="20" customFormat="1" ht="40.5" customHeight="1" x14ac:dyDescent="0.15">
      <c r="A14" s="118" t="str">
        <f t="shared" ref="A14:A16" si="12">IF(AND(D14="月",F14="火"),AG14,"★"&amp;AG14)</f>
        <v>HYPERION</v>
      </c>
      <c r="B14" s="119" t="str">
        <f t="shared" ref="B14:B16" si="13">V14</f>
        <v>2626W</v>
      </c>
      <c r="C14" s="120">
        <f t="shared" ref="C14:C16" si="14">W14</f>
        <v>46181</v>
      </c>
      <c r="D14" s="121" t="str">
        <f t="shared" ref="D14:D16" si="15">TEXT(C14,"aaa")</f>
        <v>月</v>
      </c>
      <c r="E14" s="120">
        <f t="shared" ref="E14:E16" si="16">X14</f>
        <v>46182</v>
      </c>
      <c r="F14" s="121" t="str">
        <f t="shared" ref="F14:F16" si="17">TEXT(E14,"aaa")</f>
        <v>火</v>
      </c>
      <c r="G14" s="120">
        <f t="shared" ref="G14:G16" si="18">Y14</f>
        <v>46184</v>
      </c>
      <c r="H14" s="121" t="str">
        <f t="shared" ref="H14:H16" si="19">TEXT(G14,"aaa")</f>
        <v>木</v>
      </c>
      <c r="I14" s="120">
        <f t="shared" ref="I14:I16" si="20">Z14</f>
        <v>46184</v>
      </c>
      <c r="J14" s="121" t="str">
        <f t="shared" ref="J14:J16" si="21">TEXT(I14,"aaa")</f>
        <v>木</v>
      </c>
      <c r="K14" s="122">
        <f t="shared" ref="K14:K16" si="22">AB14</f>
        <v>46190</v>
      </c>
      <c r="L14" s="123" t="str">
        <f t="shared" ref="L14:L16" si="23">TEXT(K14,"aaa")</f>
        <v>水</v>
      </c>
      <c r="M14" s="21"/>
      <c r="N14" s="36"/>
      <c r="O14" s="36"/>
      <c r="P14" s="36"/>
      <c r="Q14" s="36"/>
      <c r="R14" s="36"/>
      <c r="U14" s="149" t="s">
        <v>36</v>
      </c>
      <c r="V14" s="150" t="s">
        <v>30</v>
      </c>
      <c r="W14" s="147">
        <v>46181</v>
      </c>
      <c r="X14" s="147">
        <v>46182</v>
      </c>
      <c r="Y14" s="142">
        <v>46184</v>
      </c>
      <c r="Z14" s="142">
        <v>46184</v>
      </c>
      <c r="AA14" s="141" t="s">
        <v>34</v>
      </c>
      <c r="AB14" s="142">
        <v>46190</v>
      </c>
      <c r="AC14" s="141" t="s">
        <v>35</v>
      </c>
      <c r="AD14" s="103"/>
      <c r="AE14" s="149" t="s">
        <v>36</v>
      </c>
      <c r="AF14" s="110"/>
      <c r="AG14" s="104" t="str">
        <f t="shared" si="6"/>
        <v>HYPERION</v>
      </c>
      <c r="AH14" s="101"/>
    </row>
    <row r="15" spans="1:34" s="20" customFormat="1" ht="40.5" customHeight="1" x14ac:dyDescent="0.15">
      <c r="A15" s="118" t="str">
        <f t="shared" si="12"/>
        <v>CONSIGNIA</v>
      </c>
      <c r="B15" s="119" t="str">
        <f t="shared" si="13"/>
        <v>2628W</v>
      </c>
      <c r="C15" s="120">
        <f t="shared" si="14"/>
        <v>46188</v>
      </c>
      <c r="D15" s="121" t="str">
        <f t="shared" si="15"/>
        <v>月</v>
      </c>
      <c r="E15" s="120">
        <f t="shared" si="16"/>
        <v>46189</v>
      </c>
      <c r="F15" s="121" t="str">
        <f t="shared" si="17"/>
        <v>火</v>
      </c>
      <c r="G15" s="120">
        <f t="shared" si="18"/>
        <v>46191</v>
      </c>
      <c r="H15" s="121" t="str">
        <f t="shared" si="19"/>
        <v>木</v>
      </c>
      <c r="I15" s="120">
        <f t="shared" si="20"/>
        <v>46191</v>
      </c>
      <c r="J15" s="121" t="str">
        <f t="shared" si="21"/>
        <v>木</v>
      </c>
      <c r="K15" s="122">
        <f t="shared" si="22"/>
        <v>46197</v>
      </c>
      <c r="L15" s="123" t="str">
        <f t="shared" si="23"/>
        <v>水</v>
      </c>
      <c r="M15" s="21"/>
      <c r="N15" s="53"/>
      <c r="O15" s="53"/>
      <c r="P15" s="53"/>
      <c r="Q15" s="53"/>
      <c r="R15" s="53"/>
      <c r="U15" s="151" t="s">
        <v>37</v>
      </c>
      <c r="V15" s="152" t="s">
        <v>38</v>
      </c>
      <c r="W15" s="144">
        <v>46188</v>
      </c>
      <c r="X15" s="144">
        <v>46189</v>
      </c>
      <c r="Y15" s="144">
        <v>46191</v>
      </c>
      <c r="Z15" s="144">
        <v>46191</v>
      </c>
      <c r="AA15" s="143" t="s">
        <v>34</v>
      </c>
      <c r="AB15" s="144">
        <v>46197</v>
      </c>
      <c r="AC15" s="143" t="s">
        <v>35</v>
      </c>
      <c r="AD15" s="103"/>
      <c r="AE15" s="151" t="s">
        <v>37</v>
      </c>
      <c r="AF15" s="110"/>
      <c r="AG15" s="104" t="str">
        <f t="shared" si="6"/>
        <v>CONSIGNIA</v>
      </c>
      <c r="AH15" s="101"/>
    </row>
    <row r="16" spans="1:34" s="20" customFormat="1" ht="40.5" customHeight="1" x14ac:dyDescent="0.15">
      <c r="A16" s="136" t="str">
        <f t="shared" si="12"/>
        <v>HALCYON</v>
      </c>
      <c r="B16" s="137" t="str">
        <f t="shared" si="13"/>
        <v>2628W</v>
      </c>
      <c r="C16" s="134">
        <f t="shared" si="14"/>
        <v>46195</v>
      </c>
      <c r="D16" s="124" t="str">
        <f t="shared" si="15"/>
        <v>月</v>
      </c>
      <c r="E16" s="134">
        <f t="shared" si="16"/>
        <v>46196</v>
      </c>
      <c r="F16" s="124" t="str">
        <f t="shared" si="17"/>
        <v>火</v>
      </c>
      <c r="G16" s="134">
        <f t="shared" si="18"/>
        <v>46198</v>
      </c>
      <c r="H16" s="124" t="str">
        <f t="shared" si="19"/>
        <v>木</v>
      </c>
      <c r="I16" s="134">
        <f t="shared" si="20"/>
        <v>46198</v>
      </c>
      <c r="J16" s="124" t="str">
        <f t="shared" si="21"/>
        <v>木</v>
      </c>
      <c r="K16" s="135">
        <f t="shared" si="22"/>
        <v>46204</v>
      </c>
      <c r="L16" s="138" t="str">
        <f t="shared" si="23"/>
        <v>水</v>
      </c>
      <c r="M16" s="21"/>
      <c r="N16" s="53"/>
      <c r="O16" s="53"/>
      <c r="P16" s="53"/>
      <c r="Q16" s="53"/>
      <c r="R16" s="53"/>
      <c r="U16" s="149" t="s">
        <v>33</v>
      </c>
      <c r="V16" s="150" t="s">
        <v>38</v>
      </c>
      <c r="W16" s="147">
        <v>46195</v>
      </c>
      <c r="X16" s="147">
        <v>46196</v>
      </c>
      <c r="Y16" s="142">
        <v>46198</v>
      </c>
      <c r="Z16" s="142">
        <v>46198</v>
      </c>
      <c r="AA16" s="141" t="s">
        <v>34</v>
      </c>
      <c r="AB16" s="142">
        <v>46204</v>
      </c>
      <c r="AC16" s="141" t="s">
        <v>35</v>
      </c>
      <c r="AD16" s="101"/>
      <c r="AE16" s="149" t="s">
        <v>33</v>
      </c>
      <c r="AF16" s="101"/>
      <c r="AG16" s="104" t="str">
        <f t="shared" si="6"/>
        <v>HALCYON</v>
      </c>
      <c r="AH16" s="101"/>
    </row>
    <row r="17" spans="1:260" s="20" customFormat="1" ht="40.5" customHeight="1" x14ac:dyDescent="0.15">
      <c r="N17" s="36"/>
      <c r="O17" s="36"/>
      <c r="P17" s="36"/>
      <c r="Q17" s="36"/>
      <c r="R17" s="36"/>
      <c r="U17" s="105"/>
      <c r="V17" s="106"/>
      <c r="W17" s="107"/>
      <c r="X17" s="107"/>
      <c r="Y17" s="107"/>
      <c r="Z17" s="107"/>
      <c r="AA17" s="108"/>
      <c r="AB17" s="107"/>
      <c r="AC17" s="108"/>
      <c r="AD17" s="101"/>
      <c r="AE17" s="148"/>
      <c r="AF17" s="101"/>
      <c r="AG17" s="104"/>
      <c r="AH17" s="101"/>
    </row>
    <row r="18" spans="1:260" s="20" customFormat="1" ht="40.5" customHeight="1" x14ac:dyDescent="0.15"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N20" s="36"/>
      <c r="O20" s="36"/>
      <c r="P20" s="36"/>
      <c r="Q20" s="36"/>
      <c r="R20" s="36"/>
    </row>
    <row r="21" spans="1:260" s="20" customFormat="1" ht="40.5" customHeight="1" x14ac:dyDescent="0.15">
      <c r="A21" s="31"/>
      <c r="B21" s="32"/>
      <c r="C21" s="33"/>
      <c r="D21" s="34"/>
      <c r="E21" s="33"/>
      <c r="F21" s="34"/>
      <c r="G21" s="33"/>
      <c r="H21" s="34"/>
      <c r="I21" s="33"/>
      <c r="J21" s="34"/>
      <c r="K21" s="33"/>
      <c r="L21" s="34"/>
      <c r="N21" s="36"/>
      <c r="O21" s="36"/>
      <c r="P21" s="36"/>
      <c r="Q21" s="36"/>
      <c r="R21" s="36"/>
    </row>
    <row r="22" spans="1:260" s="20" customFormat="1" ht="40.5" customHeight="1" x14ac:dyDescent="0.15">
      <c r="A22" s="31"/>
      <c r="B22" s="32"/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22"/>
      <c r="N22" s="21"/>
      <c r="O22" s="21"/>
      <c r="P22" s="36"/>
      <c r="Q22" s="36"/>
      <c r="R22" s="36"/>
      <c r="S22" s="36"/>
      <c r="T22" s="36"/>
    </row>
    <row r="23" spans="1:260" s="24" customFormat="1" ht="29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P23" s="25"/>
      <c r="Q23" s="94"/>
      <c r="R23" s="94"/>
      <c r="S23" s="94"/>
      <c r="T23" s="94"/>
      <c r="W23" s="26"/>
      <c r="X23" s="26"/>
      <c r="Y23" s="26"/>
      <c r="Z23" s="2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</row>
    <row r="24" spans="1:260" s="24" customFormat="1" ht="41.25" customHeight="1" thickBot="1" x14ac:dyDescent="0.3">
      <c r="A24" s="38" t="s">
        <v>3</v>
      </c>
      <c r="B24" s="95" t="s">
        <v>4</v>
      </c>
      <c r="C24" s="96"/>
      <c r="D24" s="97"/>
      <c r="E24" s="95" t="s">
        <v>17</v>
      </c>
      <c r="F24" s="96"/>
      <c r="G24" s="96"/>
      <c r="H24" s="96"/>
      <c r="I24" s="96"/>
      <c r="J24" s="96"/>
      <c r="K24" s="96"/>
      <c r="L24" s="96"/>
      <c r="M24" s="97"/>
      <c r="S24" s="2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60" s="27" customFormat="1" ht="48.75" customHeight="1" thickTop="1" x14ac:dyDescent="0.45">
      <c r="A25" s="98" t="s">
        <v>26</v>
      </c>
      <c r="B25" s="99" t="s">
        <v>18</v>
      </c>
      <c r="C25" s="100"/>
      <c r="D25" s="100"/>
      <c r="E25" s="39" t="s">
        <v>19</v>
      </c>
      <c r="F25" s="40"/>
      <c r="G25" s="40"/>
      <c r="H25" s="41"/>
      <c r="I25" s="42"/>
      <c r="J25" s="41"/>
      <c r="K25" s="42"/>
      <c r="L25" s="86" t="s">
        <v>20</v>
      </c>
      <c r="M25" s="87"/>
    </row>
    <row r="26" spans="1:260" ht="48.75" customHeight="1" x14ac:dyDescent="0.45">
      <c r="A26" s="76"/>
      <c r="B26" s="83"/>
      <c r="C26" s="84"/>
      <c r="D26" s="84"/>
      <c r="E26" s="43" t="s">
        <v>21</v>
      </c>
      <c r="F26" s="44"/>
      <c r="G26" s="44"/>
      <c r="H26" s="45"/>
      <c r="I26" s="46"/>
      <c r="J26" s="45"/>
      <c r="K26" s="46"/>
      <c r="L26" s="47"/>
      <c r="M26" s="48"/>
    </row>
    <row r="27" spans="1:260" ht="48.75" customHeight="1" x14ac:dyDescent="0.45">
      <c r="A27" s="74" t="s">
        <v>27</v>
      </c>
      <c r="B27" s="77" t="s">
        <v>22</v>
      </c>
      <c r="C27" s="78"/>
      <c r="D27" s="79"/>
      <c r="E27" s="49" t="s">
        <v>23</v>
      </c>
      <c r="F27" s="50"/>
      <c r="G27" s="50"/>
      <c r="H27" s="51"/>
      <c r="I27" s="52"/>
      <c r="J27" s="51"/>
      <c r="K27" s="52"/>
      <c r="L27" s="86" t="s">
        <v>25</v>
      </c>
      <c r="M27" s="87"/>
    </row>
    <row r="28" spans="1:260" ht="32.25" customHeight="1" x14ac:dyDescent="0.15">
      <c r="A28" s="75"/>
      <c r="B28" s="80"/>
      <c r="C28" s="81"/>
      <c r="D28" s="82"/>
      <c r="E28" s="88" t="s">
        <v>24</v>
      </c>
      <c r="F28" s="89"/>
      <c r="G28" s="89"/>
      <c r="H28" s="89"/>
      <c r="I28" s="89"/>
      <c r="J28" s="89"/>
      <c r="K28" s="89"/>
      <c r="L28" s="89"/>
      <c r="M28" s="90"/>
    </row>
    <row r="29" spans="1:260" ht="32.25" customHeight="1" x14ac:dyDescent="0.15">
      <c r="A29" s="76"/>
      <c r="B29" s="83"/>
      <c r="C29" s="84"/>
      <c r="D29" s="85"/>
      <c r="E29" s="91"/>
      <c r="F29" s="92"/>
      <c r="G29" s="92"/>
      <c r="H29" s="92"/>
      <c r="I29" s="92"/>
      <c r="J29" s="92"/>
      <c r="K29" s="92"/>
      <c r="L29" s="92"/>
      <c r="M29" s="93"/>
    </row>
    <row r="30" spans="1:260" ht="45.75" customHeight="1" x14ac:dyDescent="0.15"/>
    <row r="31" spans="1:260" ht="45.75" customHeight="1" x14ac:dyDescent="0.15"/>
    <row r="32" spans="1:260" ht="28.5" customHeight="1" x14ac:dyDescent="0.15"/>
  </sheetData>
  <mergeCells count="36">
    <mergeCell ref="A27:A29"/>
    <mergeCell ref="B27:D29"/>
    <mergeCell ref="L27:M27"/>
    <mergeCell ref="E28:M29"/>
    <mergeCell ref="Q23:T23"/>
    <mergeCell ref="B24:D24"/>
    <mergeCell ref="E24:M24"/>
    <mergeCell ref="A25:A26"/>
    <mergeCell ref="B25:D26"/>
    <mergeCell ref="L25:M25"/>
    <mergeCell ref="G9:H9"/>
    <mergeCell ref="I9:J9"/>
    <mergeCell ref="K9:L9"/>
    <mergeCell ref="N9:O9"/>
    <mergeCell ref="Q9:R9"/>
    <mergeCell ref="K6:L8"/>
    <mergeCell ref="N6:O6"/>
    <mergeCell ref="Q6:R6"/>
    <mergeCell ref="N7:O7"/>
    <mergeCell ref="Q7:R7"/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2026-04-27T01:16:48Z</cp:lastPrinted>
  <dcterms:created xsi:type="dcterms:W3CDTF">2016-08-19T04:17:50Z</dcterms:created>
  <dcterms:modified xsi:type="dcterms:W3CDTF">2026-05-08T04:39:11Z</dcterms:modified>
</cp:coreProperties>
</file>