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20FCAB5-E4DF-467C-9679-BA7A826113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0" i="1" l="1"/>
  <c r="K20" i="1"/>
  <c r="L20" i="1" s="1"/>
  <c r="I20" i="1"/>
  <c r="J20" i="1" s="1"/>
  <c r="G20" i="1"/>
  <c r="H20" i="1" s="1"/>
  <c r="F20" i="1"/>
  <c r="E20" i="1"/>
  <c r="D20" i="1"/>
  <c r="A20" i="1" s="1"/>
  <c r="C20" i="1"/>
  <c r="B20" i="1"/>
  <c r="AL19" i="1"/>
  <c r="K19" i="1"/>
  <c r="L19" i="1" s="1"/>
  <c r="I19" i="1"/>
  <c r="J19" i="1" s="1"/>
  <c r="G19" i="1"/>
  <c r="H19" i="1" s="1"/>
  <c r="E19" i="1"/>
  <c r="F19" i="1" s="1"/>
  <c r="D19" i="1"/>
  <c r="C19" i="1"/>
  <c r="B19" i="1"/>
  <c r="AL18" i="1"/>
  <c r="K18" i="1"/>
  <c r="L18" i="1" s="1"/>
  <c r="I18" i="1"/>
  <c r="J18" i="1" s="1"/>
  <c r="H18" i="1"/>
  <c r="G18" i="1"/>
  <c r="F18" i="1"/>
  <c r="E18" i="1"/>
  <c r="C18" i="1"/>
  <c r="D18" i="1" s="1"/>
  <c r="A18" i="1" s="1"/>
  <c r="B18" i="1"/>
  <c r="AL17" i="1"/>
  <c r="K17" i="1"/>
  <c r="L17" i="1" s="1"/>
  <c r="I17" i="1"/>
  <c r="J17" i="1" s="1"/>
  <c r="G17" i="1"/>
  <c r="H17" i="1" s="1"/>
  <c r="F17" i="1"/>
  <c r="E17" i="1"/>
  <c r="C17" i="1"/>
  <c r="D17" i="1" s="1"/>
  <c r="A17" i="1" s="1"/>
  <c r="B17" i="1"/>
  <c r="AL16" i="1"/>
  <c r="K16" i="1"/>
  <c r="L16" i="1" s="1"/>
  <c r="I16" i="1"/>
  <c r="J16" i="1" s="1"/>
  <c r="G16" i="1"/>
  <c r="H16" i="1" s="1"/>
  <c r="E16" i="1"/>
  <c r="F16" i="1" s="1"/>
  <c r="C16" i="1"/>
  <c r="D16" i="1" s="1"/>
  <c r="B16" i="1"/>
  <c r="AL15" i="1"/>
  <c r="K15" i="1"/>
  <c r="L15" i="1" s="1"/>
  <c r="I15" i="1"/>
  <c r="J15" i="1" s="1"/>
  <c r="H15" i="1"/>
  <c r="G15" i="1"/>
  <c r="E15" i="1"/>
  <c r="F15" i="1" s="1"/>
  <c r="C15" i="1"/>
  <c r="D15" i="1" s="1"/>
  <c r="B15" i="1"/>
  <c r="AL14" i="1"/>
  <c r="L14" i="1"/>
  <c r="K14" i="1"/>
  <c r="J14" i="1"/>
  <c r="I14" i="1"/>
  <c r="G14" i="1"/>
  <c r="H14" i="1" s="1"/>
  <c r="E14" i="1"/>
  <c r="F14" i="1" s="1"/>
  <c r="C14" i="1"/>
  <c r="D14" i="1" s="1"/>
  <c r="A14" i="1" s="1"/>
  <c r="B14" i="1"/>
  <c r="AL13" i="1"/>
  <c r="K13" i="1"/>
  <c r="L13" i="1" s="1"/>
  <c r="J13" i="1"/>
  <c r="I13" i="1"/>
  <c r="G13" i="1"/>
  <c r="H13" i="1" s="1"/>
  <c r="E13" i="1"/>
  <c r="F13" i="1" s="1"/>
  <c r="C13" i="1"/>
  <c r="D13" i="1" s="1"/>
  <c r="A13" i="1" s="1"/>
  <c r="B13" i="1"/>
  <c r="AL12" i="1"/>
  <c r="L12" i="1"/>
  <c r="K12" i="1"/>
  <c r="I12" i="1"/>
  <c r="J12" i="1" s="1"/>
  <c r="G12" i="1"/>
  <c r="H12" i="1" s="1"/>
  <c r="E12" i="1"/>
  <c r="F12" i="1" s="1"/>
  <c r="C12" i="1"/>
  <c r="D12" i="1" s="1"/>
  <c r="B12" i="1"/>
  <c r="AL11" i="1"/>
  <c r="L11" i="1"/>
  <c r="K11" i="1"/>
  <c r="I11" i="1"/>
  <c r="J11" i="1" s="1"/>
  <c r="G11" i="1"/>
  <c r="H11" i="1" s="1"/>
  <c r="E11" i="1"/>
  <c r="F11" i="1" s="1"/>
  <c r="C11" i="1"/>
  <c r="D11" i="1" s="1"/>
  <c r="A11" i="1" s="1"/>
  <c r="B11" i="1"/>
  <c r="AL10" i="1"/>
  <c r="K10" i="1"/>
  <c r="L10" i="1" s="1"/>
  <c r="I10" i="1"/>
  <c r="J10" i="1" s="1"/>
  <c r="G10" i="1"/>
  <c r="H10" i="1" s="1"/>
  <c r="E10" i="1"/>
  <c r="F10" i="1" s="1"/>
  <c r="D10" i="1"/>
  <c r="C10" i="1"/>
  <c r="B10" i="1"/>
  <c r="AL9" i="1"/>
  <c r="K9" i="1"/>
  <c r="L9" i="1" s="1"/>
  <c r="I9" i="1"/>
  <c r="J9" i="1" s="1"/>
  <c r="G9" i="1"/>
  <c r="H9" i="1" s="1"/>
  <c r="E9" i="1"/>
  <c r="F9" i="1" s="1"/>
  <c r="C9" i="1"/>
  <c r="D9" i="1" s="1"/>
  <c r="A9" i="1" s="1"/>
  <c r="B9" i="1"/>
  <c r="A16" i="1" l="1"/>
  <c r="A10" i="1"/>
  <c r="A12" i="1"/>
  <c r="A19" i="1"/>
  <c r="A15" i="1"/>
</calcChain>
</file>

<file path=xl/sharedStrings.xml><?xml version="1.0" encoding="utf-8"?>
<sst xmlns="http://schemas.openxmlformats.org/spreadsheetml/2006/main" count="95" uniqueCount="62">
  <si>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</si>
  <si>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</si>
  <si>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</si>
  <si>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</si>
  <si>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</si>
  <si>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</si>
  <si>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</si>
  <si>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</si>
  <si>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</si>
  <si>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</si>
  <si>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</si>
  <si>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</si>
  <si>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</si>
  <si>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</si>
  <si>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</si>
  <si>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</si>
  <si>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</si>
  <si>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</si>
  <si>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</si>
  <si>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</si>
  <si>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</si>
  <si>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</si>
  <si>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</si>
  <si>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</si>
  <si>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</si>
  <si>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</si>
  <si>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</si>
  <si>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</si>
  <si>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</si>
  <si>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</si>
  <si>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</si>
  <si>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</si>
  <si>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</si>
  <si>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</si>
  <si>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</si>
  <si>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</si>
  <si>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016S</t>
  </si>
  <si>
    <t>S041</t>
  </si>
  <si>
    <t>S014</t>
  </si>
  <si>
    <t>最終</t>
    <rPh sb="0" eb="2">
      <t>サイシュウ</t>
    </rPh>
    <phoneticPr fontId="3"/>
  </si>
  <si>
    <t>水</t>
  </si>
  <si>
    <t>IAL</t>
  </si>
  <si>
    <t>ACX CRYSTAL</t>
  </si>
  <si>
    <t>日-月</t>
  </si>
  <si>
    <t>ONE</t>
  </si>
  <si>
    <t>WAN HAI 356</t>
  </si>
  <si>
    <t>BRIGHT SAKURA</t>
  </si>
  <si>
    <t>WAN HAI 335</t>
  </si>
  <si>
    <t>EMMANUEL P</t>
  </si>
  <si>
    <t>010S</t>
  </si>
  <si>
    <t>WAN HAI 357</t>
  </si>
  <si>
    <t>S036</t>
  </si>
  <si>
    <t>WAN HAI 331</t>
  </si>
  <si>
    <t>024S</t>
  </si>
  <si>
    <t>INTERASIA TRANSFORM</t>
  </si>
  <si>
    <t>S022</t>
  </si>
  <si>
    <t>S042</t>
  </si>
  <si>
    <t>017S</t>
  </si>
  <si>
    <t>S015</t>
  </si>
  <si>
    <t>011S</t>
  </si>
  <si>
    <t>REN JIAN 20</t>
  </si>
  <si>
    <t>018S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</si>
</sst>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0000&quot;W&quot;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37" fillId="0" borderId="0"/>
    <xf numFmtId="179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31" fillId="0" borderId="0"/>
    <xf numFmtId="0" fontId="37" fillId="0" borderId="0"/>
    <xf numFmtId="0" fontId="37" fillId="0" borderId="0"/>
  </cellStyleXfs>
  <cellXfs count="15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6" fillId="0" borderId="0" xfId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41" fillId="0" borderId="30" xfId="23" applyFont="1" applyBorder="1" applyAlignment="1">
      <alignment horizontal="left" vertical="center"/>
    </xf>
    <xf numFmtId="0" fontId="41" fillId="0" borderId="22" xfId="23" applyFont="1" applyBorder="1" applyAlignment="1">
      <alignment horizontal="left" vertical="center"/>
    </xf>
    <xf numFmtId="0" fontId="9" fillId="4" borderId="22" xfId="24" applyFont="1" applyFill="1" applyBorder="1" applyAlignment="1">
      <alignment horizontal="left" vertical="center"/>
    </xf>
    <xf numFmtId="0" fontId="41" fillId="4" borderId="22" xfId="23" applyFont="1" applyFill="1" applyBorder="1" applyAlignment="1">
      <alignment horizontal="left" vertical="center"/>
    </xf>
    <xf numFmtId="0" fontId="9" fillId="0" borderId="30" xfId="25" applyFont="1" applyBorder="1" applyAlignment="1">
      <alignment horizontal="left" vertical="center" wrapText="1"/>
    </xf>
    <xf numFmtId="0" fontId="9" fillId="0" borderId="22" xfId="25" applyFont="1" applyBorder="1" applyAlignment="1">
      <alignment horizontal="left" vertical="center"/>
    </xf>
    <xf numFmtId="178" fontId="42" fillId="0" borderId="18" xfId="1" applyNumberFormat="1" applyFont="1" applyBorder="1" applyAlignment="1" applyProtection="1">
      <alignment horizontal="left" vertical="center"/>
      <protection locked="0"/>
    </xf>
    <xf numFmtId="180" fontId="42" fillId="0" borderId="19" xfId="1" applyNumberFormat="1" applyFont="1" applyBorder="1" applyAlignment="1" applyProtection="1">
      <alignment horizontal="center" vertical="center" shrinkToFit="1"/>
      <protection locked="0"/>
    </xf>
    <xf numFmtId="178" fontId="42" fillId="0" borderId="19" xfId="1" applyNumberFormat="1" applyFont="1" applyBorder="1" applyAlignment="1" applyProtection="1">
      <alignment horizontal="center" vertical="center"/>
      <protection locked="0"/>
    </xf>
    <xf numFmtId="0" fontId="42" fillId="0" borderId="19" xfId="1" applyFont="1" applyBorder="1" applyAlignment="1" applyProtection="1">
      <alignment horizontal="center" vertical="center"/>
      <protection locked="0"/>
    </xf>
    <xf numFmtId="178" fontId="42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0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1" xfId="1" applyNumberFormat="1" applyFont="1" applyBorder="1" applyAlignment="1" applyProtection="1">
      <alignment horizontal="left" vertical="center"/>
      <protection locked="0"/>
    </xf>
    <xf numFmtId="180" fontId="42" fillId="0" borderId="22" xfId="1" applyNumberFormat="1" applyFont="1" applyBorder="1" applyAlignment="1" applyProtection="1">
      <alignment horizontal="center" vertical="center" shrinkToFit="1"/>
      <protection locked="0"/>
    </xf>
    <xf numFmtId="178" fontId="42" fillId="0" borderId="22" xfId="1" applyNumberFormat="1" applyFont="1" applyBorder="1" applyAlignment="1" applyProtection="1">
      <alignment horizontal="center" vertical="center"/>
      <protection locked="0"/>
    </xf>
    <xf numFmtId="178" fontId="42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3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8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/>
    </xf>
    <xf numFmtId="178" fontId="42" fillId="0" borderId="27" xfId="1" applyNumberFormat="1" applyFont="1" applyBorder="1" applyAlignment="1" applyProtection="1">
      <alignment horizontal="left" vertical="center"/>
      <protection locked="0"/>
    </xf>
    <xf numFmtId="180" fontId="42" fillId="0" borderId="28" xfId="1" applyNumberFormat="1" applyFont="1" applyBorder="1" applyAlignment="1" applyProtection="1">
      <alignment horizontal="center" vertical="center" shrinkToFit="1"/>
      <protection locked="0"/>
    </xf>
    <xf numFmtId="178" fontId="42" fillId="0" borderId="29" xfId="1" quotePrefix="1" applyNumberFormat="1" applyFont="1" applyBorder="1" applyAlignment="1" applyProtection="1">
      <alignment horizontal="center" vertical="center" wrapText="1"/>
      <protection locked="0"/>
    </xf>
    <xf numFmtId="178" fontId="9" fillId="0" borderId="22" xfId="0" applyNumberFormat="1" applyFont="1" applyBorder="1" applyAlignment="1">
      <alignment horizontal="center" vertical="center"/>
    </xf>
    <xf numFmtId="178" fontId="9" fillId="4" borderId="22" xfId="0" applyNumberFormat="1" applyFont="1" applyFill="1" applyBorder="1" applyAlignment="1">
      <alignment horizontal="center" vertical="center"/>
    </xf>
    <xf numFmtId="0" fontId="42" fillId="0" borderId="22" xfId="1" applyFont="1" applyBorder="1" applyAlignment="1" applyProtection="1">
      <alignment horizontal="center" vertical="center"/>
      <protection locked="0"/>
    </xf>
    <xf numFmtId="178" fontId="42" fillId="0" borderId="28" xfId="1" applyNumberFormat="1" applyFon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>
      <alignment horizontal="center" vertical="center"/>
    </xf>
    <xf numFmtId="0" fontId="9" fillId="4" borderId="22" xfId="21" applyFont="1" applyFill="1" applyBorder="1" applyAlignment="1">
      <alignment horizontal="left" vertical="center"/>
    </xf>
    <xf numFmtId="0" fontId="9" fillId="0" borderId="30" xfId="21" applyFont="1" applyBorder="1" applyAlignment="1">
      <alignment horizontal="left" vertical="center" wrapText="1"/>
    </xf>
    <xf numFmtId="0" fontId="9" fillId="0" borderId="30" xfId="21" applyFont="1" applyBorder="1" applyAlignment="1">
      <alignment horizontal="center" vertical="center"/>
    </xf>
    <xf numFmtId="178" fontId="9" fillId="0" borderId="30" xfId="21" applyNumberFormat="1" applyFont="1" applyBorder="1" applyAlignment="1">
      <alignment horizontal="center" vertical="center"/>
    </xf>
    <xf numFmtId="0" fontId="9" fillId="4" borderId="22" xfId="21" applyFont="1" applyFill="1" applyBorder="1" applyAlignment="1">
      <alignment horizontal="center" vertical="center"/>
    </xf>
    <xf numFmtId="178" fontId="9" fillId="4" borderId="22" xfId="21" applyNumberFormat="1" applyFont="1" applyFill="1" applyBorder="1" applyAlignment="1">
      <alignment horizontal="center" vertical="center"/>
    </xf>
    <xf numFmtId="0" fontId="9" fillId="0" borderId="22" xfId="21" applyFont="1" applyBorder="1" applyAlignment="1">
      <alignment horizontal="center" vertical="center"/>
    </xf>
    <xf numFmtId="178" fontId="9" fillId="0" borderId="22" xfId="21" applyNumberFormat="1" applyFont="1" applyBorder="1" applyAlignment="1">
      <alignment horizontal="center" vertical="center"/>
    </xf>
    <xf numFmtId="0" fontId="9" fillId="0" borderId="22" xfId="21" applyFont="1" applyBorder="1" applyAlignment="1">
      <alignment horizontal="left" vertical="center"/>
    </xf>
    <xf numFmtId="0" fontId="9" fillId="4" borderId="22" xfId="21" applyFont="1" applyFill="1" applyBorder="1" applyAlignment="1">
      <alignment horizontal="center" vertical="center" wrapText="1"/>
    </xf>
    <xf numFmtId="0" fontId="9" fillId="4" borderId="30" xfId="21" applyFont="1" applyFill="1" applyBorder="1" applyAlignment="1">
      <alignment horizontal="center" vertical="center"/>
    </xf>
    <xf numFmtId="0" fontId="9" fillId="0" borderId="22" xfId="21" applyFont="1" applyBorder="1" applyAlignment="1">
      <alignment horizontal="center" vertical="center" wrapText="1"/>
    </xf>
    <xf numFmtId="0" fontId="9" fillId="4" borderId="30" xfId="21" applyFont="1" applyFill="1" applyBorder="1" applyAlignment="1">
      <alignment horizontal="left" vertical="center" wrapText="1"/>
    </xf>
    <xf numFmtId="178" fontId="9" fillId="5" borderId="22" xfId="2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  <xf numFmtId="0" fontId="9" fillId="0" borderId="25" xfId="21" applyFont="1" applyBorder="1" applyAlignment="1">
      <alignment horizontal="left" vertical="center"/>
    </xf>
    <xf numFmtId="0" fontId="9" fillId="0" borderId="25" xfId="21" applyFont="1" applyBorder="1" applyAlignment="1">
      <alignment horizontal="center" vertical="center" wrapText="1"/>
    </xf>
    <xf numFmtId="178" fontId="9" fillId="0" borderId="25" xfId="21" applyNumberFormat="1" applyFont="1" applyBorder="1" applyAlignment="1">
      <alignment horizontal="center" vertical="center"/>
    </xf>
    <xf numFmtId="0" fontId="9" fillId="0" borderId="25" xfId="21" applyFont="1" applyBorder="1" applyAlignment="1">
      <alignment horizontal="center" vertical="center"/>
    </xf>
    <xf numFmtId="0" fontId="41" fillId="0" borderId="31" xfId="23" applyFont="1" applyBorder="1" applyAlignment="1">
      <alignment horizontal="left" vertical="center"/>
    </xf>
    <xf numFmtId="178" fontId="42" fillId="0" borderId="0" xfId="1" applyNumberFormat="1" applyFont="1" applyBorder="1" applyAlignment="1" applyProtection="1">
      <alignment horizontal="left" vertical="center"/>
      <protection locked="0"/>
    </xf>
    <xf numFmtId="180" fontId="42" fillId="0" borderId="0" xfId="1" applyNumberFormat="1" applyFont="1" applyBorder="1" applyAlignment="1" applyProtection="1">
      <alignment horizontal="center" vertical="center" shrinkToFit="1"/>
      <protection locked="0"/>
    </xf>
    <xf numFmtId="178" fontId="42" fillId="0" borderId="0" xfId="1" applyNumberFormat="1" applyFont="1" applyBorder="1" applyAlignment="1" applyProtection="1">
      <alignment horizontal="center" vertical="center"/>
      <protection locked="0"/>
    </xf>
    <xf numFmtId="0" fontId="42" fillId="0" borderId="0" xfId="1" applyFont="1" applyBorder="1" applyAlignment="1" applyProtection="1">
      <alignment horizontal="center" vertical="center"/>
      <protection locked="0"/>
    </xf>
    <xf numFmtId="178" fontId="4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9" fillId="4" borderId="0" xfId="21" applyFont="1" applyFill="1" applyBorder="1" applyAlignment="1">
      <alignment horizontal="left" vertical="center"/>
    </xf>
    <xf numFmtId="0" fontId="9" fillId="4" borderId="0" xfId="21" applyFont="1" applyFill="1" applyBorder="1" applyAlignment="1">
      <alignment horizontal="center" vertical="center" wrapText="1"/>
    </xf>
    <xf numFmtId="178" fontId="9" fillId="4" borderId="0" xfId="21" applyNumberFormat="1" applyFont="1" applyFill="1" applyBorder="1" applyAlignment="1">
      <alignment horizontal="center" vertical="center"/>
    </xf>
    <xf numFmtId="0" fontId="9" fillId="4" borderId="0" xfId="21" applyFont="1" applyFill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41" fillId="0" borderId="0" xfId="23" applyFont="1" applyBorder="1" applyAlignment="1">
      <alignment horizontal="left" vertical="center"/>
    </xf>
    <xf numFmtId="0" fontId="9" fillId="0" borderId="0" xfId="21" applyFont="1" applyBorder="1" applyAlignment="1">
      <alignment horizontal="left" vertical="center"/>
    </xf>
    <xf numFmtId="0" fontId="9" fillId="0" borderId="0" xfId="21" applyFont="1" applyBorder="1" applyAlignment="1">
      <alignment horizontal="center" vertical="center" wrapText="1"/>
    </xf>
    <xf numFmtId="178" fontId="9" fillId="0" borderId="0" xfId="21" applyNumberFormat="1" applyFont="1" applyBorder="1" applyAlignment="1">
      <alignment horizontal="center" vertical="center"/>
    </xf>
    <xf numFmtId="0" fontId="9" fillId="0" borderId="0" xfId="2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8" fontId="9" fillId="0" borderId="22" xfId="0" applyNumberFormat="1" applyFont="1" applyBorder="1" applyAlignment="1">
      <alignment horizontal="center" vertical="center"/>
    </xf>
    <xf numFmtId="0" fontId="43" fillId="0" borderId="22" xfId="21" applyFont="1" applyBorder="1" applyAlignment="1">
      <alignment horizontal="left" vertical="center"/>
    </xf>
    <xf numFmtId="0" fontId="43" fillId="0" borderId="22" xfId="21" applyFont="1" applyBorder="1" applyAlignment="1">
      <alignment horizontal="center" vertical="center"/>
    </xf>
  </cellXfs>
  <cellStyles count="26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13" xr:uid="{00000000-0005-0000-0000-000004000000}"/>
    <cellStyle name="標準 10 2 3 2 2 2" xfId="8" xr:uid="{00000000-0005-0000-0000-000005000000}"/>
    <cellStyle name="標準 10 2 3 2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10" xfId="21" xr:uid="{B0BEED3D-C0E2-405D-AA4B-67C451FCBC60}"/>
    <cellStyle name="標準 2 2" xfId="11" xr:uid="{00000000-0005-0000-0000-000009000000}"/>
    <cellStyle name="標準 26" xfId="22" xr:uid="{D0FBE7C0-53DC-429B-B81E-B9C7986A6B8F}"/>
    <cellStyle name="標準 27" xfId="25" xr:uid="{3FE845AE-951B-45A9-A09C-AD5537A2E249}"/>
    <cellStyle name="標準 29" xfId="23" xr:uid="{992753F7-7616-42AB-BC40-B37D8BAE2EFD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52" xfId="24" xr:uid="{090725DF-EF73-4996-B0B7-2710E842CDEA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(정보부문)월별인원계획" xfId="20" xr:uid="{773A24E1-AAEE-44D1-AFC0-86B7B7E157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5"/>
  <sheetViews>
    <sheetView tabSelected="1" view="pageBreakPreview" zoomScale="40" zoomScaleNormal="40" zoomScaleSheetLayoutView="40" zoomScalePageLayoutView="40" workbookViewId="0">
      <selection activeCell="L24" sqref="L24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5" width="9.25" customWidth="1"/>
    <col min="26" max="28" width="9.25" hidden="1" customWidth="1"/>
    <col min="29" max="29" width="8.125" hidden="1" customWidth="1"/>
    <col min="30" max="30" width="15.875" hidden="1" customWidth="1"/>
    <col min="31" max="38" width="9" hidden="1" customWidth="1"/>
    <col min="39" max="39" width="9" customWidth="1"/>
  </cols>
  <sheetData>
    <row r="1" spans="1:39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16</v>
      </c>
      <c r="N1" s="101"/>
      <c r="O1" s="101"/>
      <c r="P1" s="101"/>
      <c r="Q1" s="101"/>
      <c r="R1" s="3"/>
      <c r="S1" s="3"/>
      <c r="T1" s="4"/>
    </row>
    <row r="2" spans="1:39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102"/>
      <c r="L2" s="102"/>
      <c r="M2" s="7"/>
      <c r="N2" s="7"/>
      <c r="O2" s="9" t="s">
        <v>0</v>
      </c>
      <c r="P2" s="102">
        <v>46160</v>
      </c>
      <c r="Q2" s="102"/>
      <c r="R2" s="37" t="s">
        <v>20</v>
      </c>
    </row>
    <row r="3" spans="1:39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102"/>
      <c r="L3" s="102"/>
      <c r="N3" s="12"/>
      <c r="O3" s="12"/>
      <c r="P3" s="12"/>
      <c r="Q3" s="13"/>
      <c r="R3" s="12"/>
    </row>
    <row r="4" spans="1:39" s="15" customFormat="1" ht="37.5" customHeight="1" x14ac:dyDescent="0.15">
      <c r="A4" s="125" t="s">
        <v>17</v>
      </c>
      <c r="B4" s="128" t="s">
        <v>2</v>
      </c>
      <c r="C4" s="128" t="s">
        <v>3</v>
      </c>
      <c r="D4" s="128"/>
      <c r="E4" s="128"/>
      <c r="F4" s="128"/>
      <c r="G4" s="103" t="s">
        <v>4</v>
      </c>
      <c r="H4" s="103"/>
      <c r="I4" s="103" t="s">
        <v>5</v>
      </c>
      <c r="J4" s="103"/>
      <c r="K4" s="103" t="s">
        <v>4</v>
      </c>
      <c r="L4" s="104"/>
      <c r="M4" s="14"/>
      <c r="N4" s="14"/>
      <c r="P4" s="16"/>
      <c r="Q4" s="16"/>
      <c r="R4" s="17"/>
      <c r="S4" s="16"/>
      <c r="T4" s="16"/>
    </row>
    <row r="5" spans="1:39" s="15" customFormat="1" ht="27.75" customHeight="1" x14ac:dyDescent="0.15">
      <c r="A5" s="126"/>
      <c r="B5" s="129"/>
      <c r="C5" s="123" t="s">
        <v>6</v>
      </c>
      <c r="D5" s="123"/>
      <c r="E5" s="123" t="s">
        <v>7</v>
      </c>
      <c r="F5" s="123"/>
      <c r="G5" s="124" t="s">
        <v>8</v>
      </c>
      <c r="H5" s="124"/>
      <c r="I5" s="124" t="s">
        <v>9</v>
      </c>
      <c r="J5" s="124"/>
      <c r="K5" s="117" t="s">
        <v>10</v>
      </c>
      <c r="L5" s="118"/>
      <c r="M5" s="14"/>
      <c r="N5" s="14"/>
      <c r="P5" s="18"/>
      <c r="Q5" s="18"/>
      <c r="R5" s="17"/>
      <c r="S5" s="19"/>
      <c r="T5" s="19"/>
    </row>
    <row r="6" spans="1:39" s="15" customFormat="1" ht="5.25" customHeight="1" x14ac:dyDescent="0.15">
      <c r="A6" s="126"/>
      <c r="B6" s="129"/>
      <c r="C6" s="123"/>
      <c r="D6" s="123"/>
      <c r="E6" s="123"/>
      <c r="F6" s="123"/>
      <c r="G6" s="124"/>
      <c r="H6" s="124"/>
      <c r="I6" s="124"/>
      <c r="J6" s="124"/>
      <c r="K6" s="117"/>
      <c r="L6" s="118"/>
      <c r="M6" s="14"/>
      <c r="N6" s="14"/>
      <c r="P6" s="18"/>
      <c r="Q6" s="18"/>
      <c r="R6" s="17"/>
      <c r="S6" s="19"/>
      <c r="T6" s="19"/>
    </row>
    <row r="7" spans="1:39" s="15" customFormat="1" ht="37.5" hidden="1" customHeight="1" x14ac:dyDescent="0.15">
      <c r="A7" s="126"/>
      <c r="B7" s="129"/>
      <c r="C7" s="123"/>
      <c r="D7" s="123"/>
      <c r="E7" s="123"/>
      <c r="F7" s="123"/>
      <c r="G7" s="124"/>
      <c r="H7" s="124"/>
      <c r="I7" s="124"/>
      <c r="J7" s="124"/>
      <c r="K7" s="117"/>
      <c r="L7" s="118"/>
      <c r="M7" s="14"/>
      <c r="N7" s="14"/>
      <c r="P7" s="18"/>
      <c r="Q7" s="18"/>
      <c r="R7" s="17"/>
      <c r="S7" s="19"/>
      <c r="T7" s="19"/>
    </row>
    <row r="8" spans="1:39" s="15" customFormat="1" ht="24.75" customHeight="1" x14ac:dyDescent="0.15">
      <c r="A8" s="127"/>
      <c r="B8" s="130"/>
      <c r="C8" s="43"/>
      <c r="D8" s="43"/>
      <c r="E8" s="43"/>
      <c r="F8" s="43"/>
      <c r="G8" s="119"/>
      <c r="H8" s="119"/>
      <c r="I8" s="120" t="s">
        <v>11</v>
      </c>
      <c r="J8" s="120"/>
      <c r="K8" s="121" t="s">
        <v>35</v>
      </c>
      <c r="L8" s="122"/>
      <c r="M8" s="14"/>
      <c r="N8" s="14"/>
      <c r="P8" s="18"/>
      <c r="Q8" s="18"/>
      <c r="R8" s="17"/>
      <c r="S8" s="19"/>
      <c r="T8" s="19"/>
      <c r="Z8" s="54">
        <v>2026</v>
      </c>
      <c r="AA8" s="54"/>
      <c r="AB8" s="54"/>
      <c r="AC8" s="55"/>
      <c r="AD8" s="55"/>
      <c r="AE8" s="55"/>
      <c r="AF8" s="55"/>
      <c r="AG8" s="55"/>
      <c r="AH8" s="55"/>
      <c r="AI8" s="55"/>
      <c r="AJ8" s="55"/>
      <c r="AK8" s="55"/>
      <c r="AL8" s="55" t="s">
        <v>39</v>
      </c>
      <c r="AM8" s="54"/>
    </row>
    <row r="9" spans="1:39" s="15" customFormat="1" ht="53.1" customHeight="1" x14ac:dyDescent="0.15">
      <c r="A9" s="63" t="str">
        <f t="shared" ref="A9" si="0">IF(AND(D9="月",F9="月"),AL9,"★"&amp;AL9)</f>
        <v>※WAN HAI 356</v>
      </c>
      <c r="B9" s="64" t="str">
        <f t="shared" ref="B9:B20" si="1">AA9</f>
        <v>S041</v>
      </c>
      <c r="C9" s="65">
        <f t="shared" ref="C9:C20" si="2">AB9</f>
        <v>46160</v>
      </c>
      <c r="D9" s="65" t="str">
        <f t="shared" ref="D9:D20" si="3">TEXT(C9,"aaa")</f>
        <v>月</v>
      </c>
      <c r="E9" s="65">
        <f t="shared" ref="E9:E20" si="4">AC9</f>
        <v>46160</v>
      </c>
      <c r="F9" s="65" t="str">
        <f t="shared" ref="F9:F20" si="5">TEXT(E9,"aaa")</f>
        <v>月</v>
      </c>
      <c r="G9" s="65">
        <f t="shared" ref="G9:G20" si="6">AD9</f>
        <v>46162</v>
      </c>
      <c r="H9" s="66" t="str">
        <f t="shared" ref="H9:H20" si="7">TEXT(G9,"aaa")</f>
        <v>水</v>
      </c>
      <c r="I9" s="65">
        <f t="shared" ref="I9:I20" si="8">AE9</f>
        <v>46162</v>
      </c>
      <c r="J9" s="67" t="str">
        <f t="shared" ref="J9:J20" si="9">TEXT(I9,"aaa")</f>
        <v>水</v>
      </c>
      <c r="K9" s="67">
        <f t="shared" ref="K9:K20" si="10">AG9</f>
        <v>46176</v>
      </c>
      <c r="L9" s="68" t="str">
        <f t="shared" ref="L9:L20" si="11">TEXT(K9,"aaa")</f>
        <v>水</v>
      </c>
      <c r="M9" s="14"/>
      <c r="N9" s="14"/>
      <c r="O9" s="17"/>
      <c r="P9" s="17"/>
      <c r="Z9" s="96" t="s">
        <v>45</v>
      </c>
      <c r="AA9" s="83" t="s">
        <v>37</v>
      </c>
      <c r="AB9" s="80">
        <v>46160</v>
      </c>
      <c r="AC9" s="80">
        <v>46160</v>
      </c>
      <c r="AD9" s="80">
        <v>46162</v>
      </c>
      <c r="AE9" s="80">
        <v>46162</v>
      </c>
      <c r="AF9" s="83" t="s">
        <v>40</v>
      </c>
      <c r="AG9" s="80">
        <v>46176</v>
      </c>
      <c r="AH9" s="83" t="s">
        <v>41</v>
      </c>
      <c r="AI9" s="56"/>
      <c r="AJ9" s="59"/>
      <c r="AK9" s="60"/>
      <c r="AL9" s="57" t="str">
        <f t="shared" ref="AL9:AL20" si="12">IF(Z9=AJ9,Z9,"※"&amp;Z9)</f>
        <v>※WAN HAI 356</v>
      </c>
      <c r="AM9" s="54"/>
    </row>
    <row r="10" spans="1:39" s="15" customFormat="1" ht="53.1" customHeight="1" x14ac:dyDescent="0.15">
      <c r="A10" s="69" t="str">
        <f t="shared" ref="A10" si="13">IF(AND(D10="木",F10="木"),AL10,"★"&amp;AL10)</f>
        <v>※BRIGHT SAKURA</v>
      </c>
      <c r="B10" s="70" t="str">
        <f t="shared" si="1"/>
        <v>016S</v>
      </c>
      <c r="C10" s="71">
        <f t="shared" si="2"/>
        <v>46163</v>
      </c>
      <c r="D10" s="71" t="str">
        <f t="shared" si="3"/>
        <v>木</v>
      </c>
      <c r="E10" s="71">
        <f t="shared" si="4"/>
        <v>46163</v>
      </c>
      <c r="F10" s="71" t="str">
        <f t="shared" si="5"/>
        <v>木</v>
      </c>
      <c r="G10" s="71">
        <f t="shared" si="6"/>
        <v>46166</v>
      </c>
      <c r="H10" s="71" t="str">
        <f t="shared" si="7"/>
        <v>日</v>
      </c>
      <c r="I10" s="71">
        <f t="shared" si="8"/>
        <v>46167</v>
      </c>
      <c r="J10" s="72" t="str">
        <f t="shared" si="9"/>
        <v>月</v>
      </c>
      <c r="K10" s="72">
        <f t="shared" si="10"/>
        <v>46179</v>
      </c>
      <c r="L10" s="73" t="str">
        <f t="shared" si="11"/>
        <v>土</v>
      </c>
      <c r="M10" s="14"/>
      <c r="N10" s="14"/>
      <c r="O10" s="17"/>
      <c r="P10" s="17"/>
      <c r="Z10" s="92" t="s">
        <v>46</v>
      </c>
      <c r="AA10" s="95" t="s">
        <v>36</v>
      </c>
      <c r="AB10" s="79">
        <v>46163</v>
      </c>
      <c r="AC10" s="79">
        <v>46163</v>
      </c>
      <c r="AD10" s="79">
        <v>46166</v>
      </c>
      <c r="AE10" s="79">
        <v>46167</v>
      </c>
      <c r="AF10" s="75" t="s">
        <v>43</v>
      </c>
      <c r="AG10" s="79">
        <v>46179</v>
      </c>
      <c r="AH10" s="75" t="s">
        <v>44</v>
      </c>
      <c r="AI10" s="56"/>
      <c r="AJ10" s="92"/>
      <c r="AK10" s="58"/>
      <c r="AL10" s="57" t="str">
        <f t="shared" si="12"/>
        <v>※BRIGHT SAKURA</v>
      </c>
      <c r="AM10" s="54"/>
    </row>
    <row r="11" spans="1:39" s="15" customFormat="1" ht="53.1" customHeight="1" x14ac:dyDescent="0.15">
      <c r="A11" s="69" t="str">
        <f t="shared" ref="A11" si="14">IF(AND(D11="月",F11="月"),AL11,"★"&amp;AL11)</f>
        <v>※WAN HAI 335</v>
      </c>
      <c r="B11" s="70" t="str">
        <f t="shared" si="1"/>
        <v>S014</v>
      </c>
      <c r="C11" s="71">
        <f t="shared" si="2"/>
        <v>46167</v>
      </c>
      <c r="D11" s="71" t="str">
        <f t="shared" si="3"/>
        <v>月</v>
      </c>
      <c r="E11" s="71">
        <f t="shared" si="4"/>
        <v>46167</v>
      </c>
      <c r="F11" s="71" t="str">
        <f t="shared" si="5"/>
        <v>月</v>
      </c>
      <c r="G11" s="71">
        <f t="shared" si="6"/>
        <v>46169</v>
      </c>
      <c r="H11" s="81" t="str">
        <f t="shared" si="7"/>
        <v>水</v>
      </c>
      <c r="I11" s="71">
        <f t="shared" si="8"/>
        <v>46169</v>
      </c>
      <c r="J11" s="72" t="str">
        <f t="shared" si="9"/>
        <v>水</v>
      </c>
      <c r="K11" s="72">
        <f t="shared" si="10"/>
        <v>46183</v>
      </c>
      <c r="L11" s="73" t="str">
        <f t="shared" si="11"/>
        <v>水</v>
      </c>
      <c r="M11" s="14"/>
      <c r="N11" s="14"/>
      <c r="O11" s="17"/>
      <c r="P11" s="17"/>
      <c r="Z11" s="84" t="s">
        <v>47</v>
      </c>
      <c r="AA11" s="93" t="s">
        <v>38</v>
      </c>
      <c r="AB11" s="80">
        <v>46167</v>
      </c>
      <c r="AC11" s="80">
        <v>46167</v>
      </c>
      <c r="AD11" s="80">
        <v>46169</v>
      </c>
      <c r="AE11" s="80">
        <v>46169</v>
      </c>
      <c r="AF11" s="83" t="s">
        <v>40</v>
      </c>
      <c r="AG11" s="80">
        <v>46183</v>
      </c>
      <c r="AH11" s="83" t="s">
        <v>41</v>
      </c>
      <c r="AI11" s="54"/>
      <c r="AJ11" s="54"/>
      <c r="AK11" s="54"/>
      <c r="AL11" s="57" t="str">
        <f t="shared" si="12"/>
        <v>※WAN HAI 335</v>
      </c>
      <c r="AM11" s="54"/>
    </row>
    <row r="12" spans="1:39" s="15" customFormat="1" ht="52.5" customHeight="1" x14ac:dyDescent="0.15">
      <c r="A12" s="69" t="str">
        <f t="shared" ref="A12" si="15">IF(AND(D12="木",F12="木"),AL12,"★"&amp;AL12)</f>
        <v>EMMANUEL P</v>
      </c>
      <c r="B12" s="70" t="str">
        <f t="shared" si="1"/>
        <v>010S</v>
      </c>
      <c r="C12" s="71">
        <f t="shared" si="2"/>
        <v>46170</v>
      </c>
      <c r="D12" s="71" t="str">
        <f t="shared" si="3"/>
        <v>木</v>
      </c>
      <c r="E12" s="71">
        <f t="shared" si="4"/>
        <v>46170</v>
      </c>
      <c r="F12" s="71" t="str">
        <f t="shared" si="5"/>
        <v>木</v>
      </c>
      <c r="G12" s="71">
        <f t="shared" si="6"/>
        <v>46173</v>
      </c>
      <c r="H12" s="71" t="str">
        <f t="shared" si="7"/>
        <v>日</v>
      </c>
      <c r="I12" s="71">
        <f t="shared" si="8"/>
        <v>46174</v>
      </c>
      <c r="J12" s="72" t="str">
        <f t="shared" si="9"/>
        <v>月</v>
      </c>
      <c r="K12" s="72">
        <f t="shared" si="10"/>
        <v>46186</v>
      </c>
      <c r="L12" s="73" t="str">
        <f t="shared" si="11"/>
        <v>土</v>
      </c>
      <c r="M12" s="14"/>
      <c r="N12" s="14"/>
      <c r="O12" s="17"/>
      <c r="P12" s="17"/>
      <c r="Z12" s="85" t="s">
        <v>48</v>
      </c>
      <c r="AA12" s="86" t="s">
        <v>49</v>
      </c>
      <c r="AB12" s="87">
        <v>46170</v>
      </c>
      <c r="AC12" s="87">
        <v>46170</v>
      </c>
      <c r="AD12" s="87">
        <v>46173</v>
      </c>
      <c r="AE12" s="87">
        <v>46174</v>
      </c>
      <c r="AF12" s="86" t="s">
        <v>43</v>
      </c>
      <c r="AG12" s="87">
        <v>46186</v>
      </c>
      <c r="AH12" s="86" t="s">
        <v>44</v>
      </c>
      <c r="AI12" s="54"/>
      <c r="AJ12" s="61" t="s">
        <v>48</v>
      </c>
      <c r="AK12" s="54"/>
      <c r="AL12" s="57" t="str">
        <f t="shared" si="12"/>
        <v>EMMANUEL P</v>
      </c>
      <c r="AM12" s="54"/>
    </row>
    <row r="13" spans="1:39" s="15" customFormat="1" ht="52.5" customHeight="1" x14ac:dyDescent="0.15">
      <c r="A13" s="69" t="str">
        <f t="shared" ref="A13" si="16">IF(AND(D13="月",F13="月"),AL13,"★"&amp;AL13)</f>
        <v>WAN HAI 357</v>
      </c>
      <c r="B13" s="70" t="str">
        <f t="shared" si="1"/>
        <v>S036</v>
      </c>
      <c r="C13" s="71">
        <f t="shared" si="2"/>
        <v>46174</v>
      </c>
      <c r="D13" s="71" t="str">
        <f t="shared" si="3"/>
        <v>月</v>
      </c>
      <c r="E13" s="71">
        <f t="shared" si="4"/>
        <v>46174</v>
      </c>
      <c r="F13" s="71" t="str">
        <f t="shared" si="5"/>
        <v>月</v>
      </c>
      <c r="G13" s="71">
        <f t="shared" si="6"/>
        <v>46176</v>
      </c>
      <c r="H13" s="81" t="str">
        <f t="shared" si="7"/>
        <v>水</v>
      </c>
      <c r="I13" s="71">
        <f t="shared" si="8"/>
        <v>46176</v>
      </c>
      <c r="J13" s="72" t="str">
        <f t="shared" si="9"/>
        <v>水</v>
      </c>
      <c r="K13" s="72">
        <f t="shared" si="10"/>
        <v>46190</v>
      </c>
      <c r="L13" s="73" t="str">
        <f t="shared" si="11"/>
        <v>水</v>
      </c>
      <c r="M13" s="14"/>
      <c r="N13" s="14"/>
      <c r="O13" s="17"/>
      <c r="P13" s="17"/>
      <c r="Z13" s="96" t="s">
        <v>50</v>
      </c>
      <c r="AA13" s="94" t="s">
        <v>51</v>
      </c>
      <c r="AB13" s="97">
        <v>46174</v>
      </c>
      <c r="AC13" s="97">
        <v>46174</v>
      </c>
      <c r="AD13" s="89">
        <v>46176</v>
      </c>
      <c r="AE13" s="89">
        <v>46176</v>
      </c>
      <c r="AF13" s="88" t="s">
        <v>40</v>
      </c>
      <c r="AG13" s="89">
        <v>46190</v>
      </c>
      <c r="AH13" s="88" t="s">
        <v>41</v>
      </c>
      <c r="AI13" s="54"/>
      <c r="AJ13" s="96" t="s">
        <v>50</v>
      </c>
      <c r="AK13" s="54"/>
      <c r="AL13" s="57" t="str">
        <f t="shared" si="12"/>
        <v>WAN HAI 357</v>
      </c>
      <c r="AM13" s="54"/>
    </row>
    <row r="14" spans="1:39" s="15" customFormat="1" ht="52.5" customHeight="1" x14ac:dyDescent="0.15">
      <c r="A14" s="69" t="str">
        <f t="shared" ref="A14" si="17">IF(AND(D14="木",F14="木"),AL14,"★"&amp;AL14)</f>
        <v>WAN HAI 331</v>
      </c>
      <c r="B14" s="70" t="str">
        <f t="shared" si="1"/>
        <v>024S</v>
      </c>
      <c r="C14" s="71">
        <f t="shared" si="2"/>
        <v>46177</v>
      </c>
      <c r="D14" s="71" t="str">
        <f t="shared" si="3"/>
        <v>木</v>
      </c>
      <c r="E14" s="71">
        <f t="shared" si="4"/>
        <v>46177</v>
      </c>
      <c r="F14" s="71" t="str">
        <f t="shared" si="5"/>
        <v>木</v>
      </c>
      <c r="G14" s="71">
        <f t="shared" si="6"/>
        <v>46180</v>
      </c>
      <c r="H14" s="71" t="str">
        <f t="shared" si="7"/>
        <v>日</v>
      </c>
      <c r="I14" s="71">
        <f t="shared" si="8"/>
        <v>46181</v>
      </c>
      <c r="J14" s="72" t="str">
        <f t="shared" si="9"/>
        <v>月</v>
      </c>
      <c r="K14" s="72">
        <f t="shared" si="10"/>
        <v>46193</v>
      </c>
      <c r="L14" s="73" t="str">
        <f t="shared" si="11"/>
        <v>土</v>
      </c>
      <c r="M14" s="14"/>
      <c r="N14" s="14"/>
      <c r="O14" s="17"/>
      <c r="P14" s="17"/>
      <c r="Z14" s="92" t="s">
        <v>52</v>
      </c>
      <c r="AA14" s="90" t="s">
        <v>53</v>
      </c>
      <c r="AB14" s="91">
        <v>46177</v>
      </c>
      <c r="AC14" s="91">
        <v>46177</v>
      </c>
      <c r="AD14" s="91">
        <v>46180</v>
      </c>
      <c r="AE14" s="91">
        <v>46181</v>
      </c>
      <c r="AF14" s="90" t="s">
        <v>43</v>
      </c>
      <c r="AG14" s="91">
        <v>46193</v>
      </c>
      <c r="AH14" s="90" t="s">
        <v>44</v>
      </c>
      <c r="AI14" s="54"/>
      <c r="AJ14" s="62" t="s">
        <v>52</v>
      </c>
      <c r="AK14" s="54"/>
      <c r="AL14" s="57" t="str">
        <f t="shared" si="12"/>
        <v>WAN HAI 331</v>
      </c>
      <c r="AM14" s="54"/>
    </row>
    <row r="15" spans="1:39" s="15" customFormat="1" ht="52.5" customHeight="1" x14ac:dyDescent="0.15">
      <c r="A15" s="69" t="str">
        <f t="shared" ref="A15" si="18">IF(AND(D15="月",F15="月"),AL15,"★"&amp;AL15)</f>
        <v>INTERASIA TRANSFORM</v>
      </c>
      <c r="B15" s="70" t="str">
        <f t="shared" si="1"/>
        <v>S022</v>
      </c>
      <c r="C15" s="71">
        <f t="shared" si="2"/>
        <v>46181</v>
      </c>
      <c r="D15" s="71" t="str">
        <f t="shared" si="3"/>
        <v>月</v>
      </c>
      <c r="E15" s="71">
        <f t="shared" si="4"/>
        <v>46181</v>
      </c>
      <c r="F15" s="71" t="str">
        <f t="shared" si="5"/>
        <v>月</v>
      </c>
      <c r="G15" s="71">
        <f t="shared" si="6"/>
        <v>46183</v>
      </c>
      <c r="H15" s="81" t="str">
        <f t="shared" si="7"/>
        <v>水</v>
      </c>
      <c r="I15" s="71">
        <f t="shared" si="8"/>
        <v>46183</v>
      </c>
      <c r="J15" s="72" t="str">
        <f t="shared" si="9"/>
        <v>水</v>
      </c>
      <c r="K15" s="72">
        <f t="shared" si="10"/>
        <v>46197</v>
      </c>
      <c r="L15" s="73" t="str">
        <f t="shared" si="11"/>
        <v>水</v>
      </c>
      <c r="M15" s="14"/>
      <c r="N15" s="14"/>
      <c r="O15" s="17"/>
      <c r="P15" s="17"/>
      <c r="Z15" s="96" t="s">
        <v>54</v>
      </c>
      <c r="AA15" s="88" t="s">
        <v>55</v>
      </c>
      <c r="AB15" s="89">
        <v>46181</v>
      </c>
      <c r="AC15" s="89">
        <v>46181</v>
      </c>
      <c r="AD15" s="89">
        <v>46183</v>
      </c>
      <c r="AE15" s="89">
        <v>46183</v>
      </c>
      <c r="AF15" s="88" t="s">
        <v>40</v>
      </c>
      <c r="AG15" s="89">
        <v>46197</v>
      </c>
      <c r="AH15" s="88" t="s">
        <v>41</v>
      </c>
      <c r="AI15" s="54"/>
      <c r="AJ15" s="96" t="s">
        <v>54</v>
      </c>
      <c r="AK15" s="54"/>
      <c r="AL15" s="57" t="str">
        <f t="shared" si="12"/>
        <v>INTERASIA TRANSFORM</v>
      </c>
      <c r="AM15" s="54"/>
    </row>
    <row r="16" spans="1:39" s="15" customFormat="1" ht="52.5" customHeight="1" x14ac:dyDescent="0.15">
      <c r="A16" s="69" t="str">
        <f t="shared" ref="A16" si="19">IF(AND(D16="木",F16="木"),AL16,"★"&amp;AL16)</f>
        <v>※REN JIAN 20</v>
      </c>
      <c r="B16" s="70" t="str">
        <f t="shared" si="1"/>
        <v>018S</v>
      </c>
      <c r="C16" s="71">
        <f t="shared" si="2"/>
        <v>46184</v>
      </c>
      <c r="D16" s="71" t="str">
        <f t="shared" si="3"/>
        <v>木</v>
      </c>
      <c r="E16" s="71">
        <f t="shared" si="4"/>
        <v>46184</v>
      </c>
      <c r="F16" s="71" t="str">
        <f t="shared" si="5"/>
        <v>木</v>
      </c>
      <c r="G16" s="71">
        <f t="shared" si="6"/>
        <v>46187</v>
      </c>
      <c r="H16" s="71" t="str">
        <f t="shared" si="7"/>
        <v>日</v>
      </c>
      <c r="I16" s="71">
        <f t="shared" si="8"/>
        <v>46188</v>
      </c>
      <c r="J16" s="72" t="str">
        <f t="shared" si="9"/>
        <v>月</v>
      </c>
      <c r="K16" s="72">
        <f t="shared" si="10"/>
        <v>46200</v>
      </c>
      <c r="L16" s="73" t="str">
        <f t="shared" si="11"/>
        <v>土</v>
      </c>
      <c r="M16" s="14"/>
      <c r="N16" s="14"/>
      <c r="O16" s="17"/>
      <c r="P16" s="17"/>
      <c r="Z16" s="153" t="s">
        <v>60</v>
      </c>
      <c r="AA16" s="154" t="s">
        <v>61</v>
      </c>
      <c r="AB16" s="152">
        <v>46184</v>
      </c>
      <c r="AC16" s="152">
        <v>46184</v>
      </c>
      <c r="AD16" s="152">
        <v>46187</v>
      </c>
      <c r="AE16" s="152">
        <v>46188</v>
      </c>
      <c r="AF16" s="151" t="s">
        <v>43</v>
      </c>
      <c r="AG16" s="152">
        <v>46200</v>
      </c>
      <c r="AH16" s="151" t="s">
        <v>44</v>
      </c>
      <c r="AI16" s="54"/>
      <c r="AJ16" s="92" t="s">
        <v>42</v>
      </c>
      <c r="AK16" s="54"/>
      <c r="AL16" s="57" t="str">
        <f t="shared" si="12"/>
        <v>※REN JIAN 20</v>
      </c>
      <c r="AM16" s="54"/>
    </row>
    <row r="17" spans="1:39" s="15" customFormat="1" ht="52.5" customHeight="1" x14ac:dyDescent="0.15">
      <c r="A17" s="69" t="str">
        <f t="shared" ref="A17" si="20">IF(AND(D17="月",F17="月"),AL17,"★"&amp;AL17)</f>
        <v>WAN HAI 356</v>
      </c>
      <c r="B17" s="70" t="str">
        <f t="shared" si="1"/>
        <v>S042</v>
      </c>
      <c r="C17" s="71">
        <f t="shared" si="2"/>
        <v>46188</v>
      </c>
      <c r="D17" s="71" t="str">
        <f t="shared" si="3"/>
        <v>月</v>
      </c>
      <c r="E17" s="71">
        <f t="shared" si="4"/>
        <v>46188</v>
      </c>
      <c r="F17" s="71" t="str">
        <f t="shared" si="5"/>
        <v>月</v>
      </c>
      <c r="G17" s="71">
        <f t="shared" si="6"/>
        <v>46190</v>
      </c>
      <c r="H17" s="81" t="str">
        <f t="shared" si="7"/>
        <v>水</v>
      </c>
      <c r="I17" s="71">
        <f t="shared" si="8"/>
        <v>46190</v>
      </c>
      <c r="J17" s="72" t="str">
        <f t="shared" si="9"/>
        <v>水</v>
      </c>
      <c r="K17" s="72">
        <f t="shared" si="10"/>
        <v>46204</v>
      </c>
      <c r="L17" s="73" t="str">
        <f t="shared" si="11"/>
        <v>水</v>
      </c>
      <c r="M17" s="14"/>
      <c r="N17" s="14"/>
      <c r="O17" s="17"/>
      <c r="P17" s="17"/>
      <c r="Z17" s="96" t="s">
        <v>45</v>
      </c>
      <c r="AA17" s="88" t="s">
        <v>56</v>
      </c>
      <c r="AB17" s="89">
        <v>46188</v>
      </c>
      <c r="AC17" s="89">
        <v>46188</v>
      </c>
      <c r="AD17" s="89">
        <v>46190</v>
      </c>
      <c r="AE17" s="89">
        <v>46190</v>
      </c>
      <c r="AF17" s="88" t="s">
        <v>40</v>
      </c>
      <c r="AG17" s="89">
        <v>46204</v>
      </c>
      <c r="AH17" s="88" t="s">
        <v>41</v>
      </c>
      <c r="AI17" s="54"/>
      <c r="AJ17" s="96" t="s">
        <v>45</v>
      </c>
      <c r="AK17" s="54"/>
      <c r="AL17" s="57" t="str">
        <f t="shared" si="12"/>
        <v>WAN HAI 356</v>
      </c>
      <c r="AM17" s="54"/>
    </row>
    <row r="18" spans="1:39" s="15" customFormat="1" ht="52.5" customHeight="1" x14ac:dyDescent="0.15">
      <c r="A18" s="69" t="str">
        <f t="shared" ref="A18" si="21">IF(AND(D18="木",F18="木"),AL18,"★"&amp;AL18)</f>
        <v>BRIGHT SAKURA</v>
      </c>
      <c r="B18" s="70" t="str">
        <f t="shared" si="1"/>
        <v>017S</v>
      </c>
      <c r="C18" s="71">
        <f t="shared" si="2"/>
        <v>46191</v>
      </c>
      <c r="D18" s="71" t="str">
        <f t="shared" si="3"/>
        <v>木</v>
      </c>
      <c r="E18" s="71">
        <f t="shared" si="4"/>
        <v>46191</v>
      </c>
      <c r="F18" s="71" t="str">
        <f t="shared" si="5"/>
        <v>木</v>
      </c>
      <c r="G18" s="71">
        <f t="shared" si="6"/>
        <v>46194</v>
      </c>
      <c r="H18" s="71" t="str">
        <f t="shared" si="7"/>
        <v>日</v>
      </c>
      <c r="I18" s="71">
        <f t="shared" si="8"/>
        <v>46195</v>
      </c>
      <c r="J18" s="72" t="str">
        <f t="shared" si="9"/>
        <v>月</v>
      </c>
      <c r="K18" s="72">
        <f t="shared" si="10"/>
        <v>46207</v>
      </c>
      <c r="L18" s="73" t="str">
        <f t="shared" si="11"/>
        <v>土</v>
      </c>
      <c r="M18" s="14"/>
      <c r="N18" s="14"/>
      <c r="O18" s="17"/>
      <c r="P18" s="17"/>
      <c r="Z18" s="92" t="s">
        <v>46</v>
      </c>
      <c r="AA18" s="95" t="s">
        <v>57</v>
      </c>
      <c r="AB18" s="91">
        <v>46191</v>
      </c>
      <c r="AC18" s="91">
        <v>46191</v>
      </c>
      <c r="AD18" s="91">
        <v>46194</v>
      </c>
      <c r="AE18" s="91">
        <v>46195</v>
      </c>
      <c r="AF18" s="90" t="s">
        <v>43</v>
      </c>
      <c r="AG18" s="91">
        <v>46207</v>
      </c>
      <c r="AH18" s="90" t="s">
        <v>44</v>
      </c>
      <c r="AI18" s="54"/>
      <c r="AJ18" s="92" t="s">
        <v>46</v>
      </c>
      <c r="AK18" s="54"/>
      <c r="AL18" s="57" t="str">
        <f t="shared" si="12"/>
        <v>BRIGHT SAKURA</v>
      </c>
      <c r="AM18" s="54"/>
    </row>
    <row r="19" spans="1:39" s="15" customFormat="1" ht="52.5" customHeight="1" x14ac:dyDescent="0.15">
      <c r="A19" s="69" t="str">
        <f t="shared" ref="A19" si="22">IF(AND(D19="月",F19="月"),AL19,"★"&amp;AL19)</f>
        <v>WAN HAI 335</v>
      </c>
      <c r="B19" s="70" t="str">
        <f t="shared" si="1"/>
        <v>S015</v>
      </c>
      <c r="C19" s="71">
        <f t="shared" si="2"/>
        <v>46195</v>
      </c>
      <c r="D19" s="71" t="str">
        <f t="shared" si="3"/>
        <v>月</v>
      </c>
      <c r="E19" s="71">
        <f t="shared" si="4"/>
        <v>46195</v>
      </c>
      <c r="F19" s="71" t="str">
        <f t="shared" si="5"/>
        <v>月</v>
      </c>
      <c r="G19" s="71">
        <f t="shared" si="6"/>
        <v>46197</v>
      </c>
      <c r="H19" s="81" t="str">
        <f t="shared" si="7"/>
        <v>水</v>
      </c>
      <c r="I19" s="71">
        <f t="shared" si="8"/>
        <v>46197</v>
      </c>
      <c r="J19" s="72" t="str">
        <f t="shared" si="9"/>
        <v>水</v>
      </c>
      <c r="K19" s="72">
        <f t="shared" si="10"/>
        <v>46211</v>
      </c>
      <c r="L19" s="73" t="str">
        <f t="shared" si="11"/>
        <v>水</v>
      </c>
      <c r="M19" s="14"/>
      <c r="N19" s="14"/>
      <c r="O19" s="17"/>
      <c r="P19" s="17"/>
      <c r="Z19" s="84" t="s">
        <v>47</v>
      </c>
      <c r="AA19" s="93" t="s">
        <v>58</v>
      </c>
      <c r="AB19" s="89">
        <v>46195</v>
      </c>
      <c r="AC19" s="89">
        <v>46195</v>
      </c>
      <c r="AD19" s="89">
        <v>46197</v>
      </c>
      <c r="AE19" s="89">
        <v>46197</v>
      </c>
      <c r="AF19" s="88" t="s">
        <v>40</v>
      </c>
      <c r="AG19" s="89">
        <v>46211</v>
      </c>
      <c r="AH19" s="88" t="s">
        <v>41</v>
      </c>
      <c r="AI19" s="54"/>
      <c r="AJ19" s="84" t="s">
        <v>47</v>
      </c>
      <c r="AK19" s="54"/>
      <c r="AL19" s="57" t="str">
        <f t="shared" si="12"/>
        <v>WAN HAI 335</v>
      </c>
      <c r="AM19" s="54"/>
    </row>
    <row r="20" spans="1:39" s="15" customFormat="1" ht="52.5" customHeight="1" x14ac:dyDescent="0.15">
      <c r="A20" s="76" t="str">
        <f t="shared" ref="A20" si="23">IF(AND(D20="木",F20="木"),AL20,"★"&amp;AL20)</f>
        <v>EMMANUEL P</v>
      </c>
      <c r="B20" s="77" t="str">
        <f t="shared" si="1"/>
        <v>011S</v>
      </c>
      <c r="C20" s="82">
        <f t="shared" si="2"/>
        <v>46198</v>
      </c>
      <c r="D20" s="82" t="str">
        <f t="shared" si="3"/>
        <v>木</v>
      </c>
      <c r="E20" s="82">
        <f t="shared" si="4"/>
        <v>46198</v>
      </c>
      <c r="F20" s="82" t="str">
        <f t="shared" si="5"/>
        <v>木</v>
      </c>
      <c r="G20" s="82">
        <f t="shared" si="6"/>
        <v>46201</v>
      </c>
      <c r="H20" s="82" t="str">
        <f t="shared" si="7"/>
        <v>日</v>
      </c>
      <c r="I20" s="82">
        <f t="shared" si="8"/>
        <v>46202</v>
      </c>
      <c r="J20" s="74" t="str">
        <f t="shared" si="9"/>
        <v>月</v>
      </c>
      <c r="K20" s="74">
        <f t="shared" si="10"/>
        <v>46214</v>
      </c>
      <c r="L20" s="78" t="str">
        <f t="shared" si="11"/>
        <v>土</v>
      </c>
      <c r="M20" s="14"/>
      <c r="N20" s="14"/>
      <c r="O20" s="17"/>
      <c r="P20" s="17"/>
      <c r="Z20" s="131" t="s">
        <v>48</v>
      </c>
      <c r="AA20" s="132" t="s">
        <v>59</v>
      </c>
      <c r="AB20" s="133">
        <v>46198</v>
      </c>
      <c r="AC20" s="133">
        <v>46198</v>
      </c>
      <c r="AD20" s="133">
        <v>46201</v>
      </c>
      <c r="AE20" s="133">
        <v>46202</v>
      </c>
      <c r="AF20" s="134" t="s">
        <v>43</v>
      </c>
      <c r="AG20" s="133">
        <v>46214</v>
      </c>
      <c r="AH20" s="134" t="s">
        <v>44</v>
      </c>
      <c r="AI20" s="54"/>
      <c r="AJ20" s="131" t="s">
        <v>48</v>
      </c>
      <c r="AK20" s="54"/>
      <c r="AL20" s="135" t="str">
        <f t="shared" si="12"/>
        <v>EMMANUEL P</v>
      </c>
      <c r="AM20" s="54"/>
    </row>
    <row r="21" spans="1:39" s="17" customFormat="1" ht="52.5" customHeight="1" x14ac:dyDescent="0.15">
      <c r="A21" s="136"/>
      <c r="B21" s="137"/>
      <c r="C21" s="138"/>
      <c r="D21" s="138"/>
      <c r="E21" s="138"/>
      <c r="F21" s="138"/>
      <c r="G21" s="138"/>
      <c r="H21" s="139"/>
      <c r="I21" s="138"/>
      <c r="J21" s="140"/>
      <c r="K21" s="140"/>
      <c r="L21" s="140"/>
      <c r="M21" s="14"/>
      <c r="N21" s="14"/>
      <c r="Z21" s="141"/>
      <c r="AA21" s="142"/>
      <c r="AB21" s="143"/>
      <c r="AC21" s="143"/>
      <c r="AD21" s="143"/>
      <c r="AE21" s="143"/>
      <c r="AF21" s="144"/>
      <c r="AG21" s="143"/>
      <c r="AH21" s="144"/>
      <c r="AI21" s="145"/>
      <c r="AJ21" s="141"/>
      <c r="AK21" s="145"/>
      <c r="AL21" s="146"/>
      <c r="AM21" s="145"/>
    </row>
    <row r="22" spans="1:39" s="17" customFormat="1" ht="52.5" customHeight="1" x14ac:dyDescent="0.15">
      <c r="A22" s="136"/>
      <c r="B22" s="137"/>
      <c r="C22" s="138"/>
      <c r="D22" s="138"/>
      <c r="E22" s="138"/>
      <c r="F22" s="138"/>
      <c r="G22" s="138"/>
      <c r="H22" s="138"/>
      <c r="I22" s="138"/>
      <c r="J22" s="140"/>
      <c r="K22" s="140"/>
      <c r="L22" s="140"/>
      <c r="M22" s="14"/>
      <c r="N22" s="14"/>
      <c r="Z22" s="147"/>
      <c r="AA22" s="148"/>
      <c r="AB22" s="149"/>
      <c r="AC22" s="149"/>
      <c r="AD22" s="149"/>
      <c r="AE22" s="149"/>
      <c r="AF22" s="150"/>
      <c r="AG22" s="149"/>
      <c r="AH22" s="150"/>
      <c r="AI22" s="145"/>
      <c r="AJ22" s="147"/>
      <c r="AK22" s="145"/>
      <c r="AL22" s="146"/>
      <c r="AM22" s="145"/>
    </row>
    <row r="23" spans="1:39" s="15" customFormat="1" ht="52.5" customHeight="1" x14ac:dyDescent="0.15">
      <c r="M23" s="14"/>
      <c r="N23" s="14"/>
      <c r="O23" s="17"/>
      <c r="P23" s="17"/>
    </row>
    <row r="24" spans="1:39" s="15" customFormat="1" ht="52.5" customHeight="1" x14ac:dyDescent="0.15">
      <c r="M24" s="14"/>
      <c r="N24" s="14"/>
      <c r="O24" s="17"/>
      <c r="P24" s="17"/>
    </row>
    <row r="25" spans="1:39" s="15" customFormat="1" ht="52.5" customHeight="1" x14ac:dyDescent="0.15">
      <c r="M25" s="14"/>
      <c r="N25" s="14"/>
      <c r="O25" s="17"/>
      <c r="P25" s="17"/>
    </row>
    <row r="26" spans="1:39" s="15" customFormat="1" ht="52.5" customHeight="1" x14ac:dyDescent="0.15">
      <c r="A26" s="53"/>
      <c r="B26" s="51"/>
      <c r="C26" s="51"/>
      <c r="D26" s="52"/>
      <c r="E26" s="51"/>
      <c r="F26" s="52"/>
      <c r="G26" s="51"/>
      <c r="H26" s="52"/>
      <c r="I26" s="51"/>
      <c r="J26" s="52"/>
      <c r="K26" s="51"/>
      <c r="L26" s="52"/>
      <c r="M26" s="14"/>
      <c r="N26" s="14"/>
      <c r="O26" s="17"/>
      <c r="P26" s="17"/>
    </row>
    <row r="27" spans="1:39" s="15" customFormat="1" ht="41.25" customHeight="1" x14ac:dyDescent="0.15">
      <c r="N27" s="14"/>
      <c r="O27" s="17"/>
      <c r="P27" s="17"/>
    </row>
    <row r="28" spans="1:39" s="15" customFormat="1" ht="28.5" x14ac:dyDescent="0.25">
      <c r="A28" s="44" t="s">
        <v>29</v>
      </c>
      <c r="B28" s="45"/>
      <c r="C28" s="45"/>
      <c r="D28" s="45"/>
      <c r="E28" s="45"/>
      <c r="F28"/>
      <c r="G28"/>
      <c r="H28" s="5"/>
      <c r="I28" s="5"/>
      <c r="J28" s="5"/>
      <c r="K28" s="5"/>
      <c r="L28" s="5"/>
      <c r="M28" s="46"/>
      <c r="N28" s="5"/>
      <c r="O28" s="14"/>
      <c r="P28" s="14"/>
      <c r="Q28" s="14"/>
    </row>
    <row r="29" spans="1:39" s="15" customFormat="1" ht="28.5" x14ac:dyDescent="0.25">
      <c r="A29" s="47" t="s">
        <v>30</v>
      </c>
      <c r="B29" s="48"/>
      <c r="C29"/>
      <c r="D29"/>
      <c r="E29" s="45"/>
      <c r="F29"/>
      <c r="G29"/>
      <c r="H29" s="5"/>
      <c r="I29" s="5"/>
      <c r="J29" s="5"/>
      <c r="K29" s="5"/>
      <c r="L29" s="5"/>
      <c r="M29" s="46"/>
      <c r="N29" s="5"/>
      <c r="O29" s="14"/>
      <c r="P29" s="14"/>
      <c r="Q29" s="14"/>
    </row>
    <row r="30" spans="1:39" s="15" customFormat="1" ht="28.5" x14ac:dyDescent="0.25">
      <c r="A30" s="47" t="s">
        <v>31</v>
      </c>
      <c r="B30" s="48"/>
      <c r="C30" s="48"/>
      <c r="D30" s="48"/>
      <c r="E30" s="48"/>
      <c r="F30"/>
      <c r="G30"/>
      <c r="H30"/>
      <c r="I30" s="5"/>
      <c r="J30" s="5"/>
      <c r="K30" s="5"/>
      <c r="L30" s="5"/>
      <c r="M30" s="46"/>
      <c r="N30" s="5"/>
      <c r="O30" s="14"/>
      <c r="P30" s="14"/>
      <c r="Q30" s="14"/>
    </row>
    <row r="31" spans="1:39" s="15" customFormat="1" ht="41.25" customHeight="1" thickBot="1" x14ac:dyDescent="0.2">
      <c r="A31" s="20" t="s">
        <v>12</v>
      </c>
      <c r="B31" s="98" t="s">
        <v>13</v>
      </c>
      <c r="C31" s="99"/>
      <c r="D31" s="100"/>
      <c r="E31" s="98" t="s">
        <v>15</v>
      </c>
      <c r="F31" s="99"/>
      <c r="G31" s="99"/>
      <c r="H31" s="99"/>
      <c r="I31" s="99"/>
      <c r="J31" s="99"/>
      <c r="K31" s="99"/>
      <c r="L31" s="100"/>
      <c r="M31"/>
      <c r="N31"/>
      <c r="O31"/>
      <c r="P31"/>
      <c r="Q31"/>
      <c r="R31"/>
      <c r="S31"/>
    </row>
    <row r="32" spans="1:39" s="15" customFormat="1" ht="48.75" customHeight="1" thickTop="1" x14ac:dyDescent="0.15">
      <c r="A32" s="105" t="s">
        <v>18</v>
      </c>
      <c r="B32" s="107" t="s">
        <v>21</v>
      </c>
      <c r="C32" s="108"/>
      <c r="D32" s="109"/>
      <c r="E32" s="38" t="s">
        <v>22</v>
      </c>
      <c r="F32" s="21"/>
      <c r="G32" s="22"/>
      <c r="H32" s="22"/>
      <c r="I32" s="23"/>
      <c r="J32" s="24"/>
      <c r="K32" s="24"/>
      <c r="L32" s="25"/>
      <c r="M32" s="50" t="s">
        <v>32</v>
      </c>
      <c r="N32" s="49"/>
      <c r="O32" s="49"/>
      <c r="P32" s="49"/>
      <c r="Q32" s="49"/>
      <c r="R32" s="49"/>
      <c r="S32" s="49"/>
    </row>
    <row r="33" spans="1:19" ht="48.75" customHeight="1" x14ac:dyDescent="0.15">
      <c r="A33" s="106"/>
      <c r="B33" s="110"/>
      <c r="C33" s="111"/>
      <c r="D33" s="112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50" t="s">
        <v>33</v>
      </c>
      <c r="N33" s="49"/>
      <c r="O33" s="49"/>
      <c r="P33" s="49"/>
      <c r="Q33" s="49"/>
      <c r="R33" s="49"/>
      <c r="S33" s="49"/>
    </row>
    <row r="34" spans="1:19" ht="48.75" customHeight="1" x14ac:dyDescent="0.15">
      <c r="A34" s="113" t="s">
        <v>19</v>
      </c>
      <c r="B34" s="114" t="s">
        <v>25</v>
      </c>
      <c r="C34" s="115"/>
      <c r="D34" s="116"/>
      <c r="E34" s="32" t="s">
        <v>26</v>
      </c>
      <c r="F34" s="33"/>
      <c r="G34" s="34"/>
      <c r="H34" s="34"/>
      <c r="I34" s="35"/>
      <c r="J34" s="36"/>
      <c r="K34" s="36"/>
      <c r="L34" s="40"/>
      <c r="M34" s="50" t="s">
        <v>34</v>
      </c>
      <c r="N34" s="49"/>
      <c r="O34" s="49"/>
      <c r="P34" s="49"/>
      <c r="Q34" s="49"/>
      <c r="R34" s="49"/>
      <c r="S34" s="49"/>
    </row>
    <row r="35" spans="1:19" ht="48.75" customHeight="1" x14ac:dyDescent="0.15">
      <c r="A35" s="106"/>
      <c r="B35" s="110"/>
      <c r="C35" s="111"/>
      <c r="D35" s="112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</sheetData>
  <mergeCells count="24"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  <mergeCell ref="E31:L31"/>
    <mergeCell ref="M1:Q1"/>
    <mergeCell ref="K2:L2"/>
    <mergeCell ref="K3:L3"/>
    <mergeCell ref="G4:H4"/>
    <mergeCell ref="I4:J4"/>
    <mergeCell ref="K4:L4"/>
    <mergeCell ref="P2:Q2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2026-05-18T05:07:21Z</cp:lastPrinted>
  <dcterms:created xsi:type="dcterms:W3CDTF">2016-08-19T00:46:20Z</dcterms:created>
  <dcterms:modified xsi:type="dcterms:W3CDTF">2026-05-18T05:10:02Z</dcterms:modified>
</cp:coreProperties>
</file>