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D69D5B7D-A6F9-4F07-9259-ADC236AFF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ペナ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ペナン!$A$1:$S$42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21" i="1" l="1"/>
  <c r="K21" i="1"/>
  <c r="L21" i="1" s="1"/>
  <c r="J21" i="1"/>
  <c r="I21" i="1"/>
  <c r="G21" i="1"/>
  <c r="H21" i="1" s="1"/>
  <c r="F21" i="1"/>
  <c r="E21" i="1"/>
  <c r="C21" i="1"/>
  <c r="D21" i="1" s="1"/>
  <c r="A21" i="1" s="1"/>
  <c r="B21" i="1"/>
  <c r="AL20" i="1"/>
  <c r="L20" i="1"/>
  <c r="K20" i="1"/>
  <c r="J20" i="1"/>
  <c r="I20" i="1"/>
  <c r="G20" i="1"/>
  <c r="H20" i="1" s="1"/>
  <c r="E20" i="1"/>
  <c r="F20" i="1" s="1"/>
  <c r="D20" i="1"/>
  <c r="C20" i="1"/>
  <c r="B20" i="1"/>
  <c r="AL19" i="1"/>
  <c r="L19" i="1"/>
  <c r="K19" i="1"/>
  <c r="I19" i="1"/>
  <c r="J19" i="1" s="1"/>
  <c r="H19" i="1"/>
  <c r="G19" i="1"/>
  <c r="E19" i="1"/>
  <c r="F19" i="1" s="1"/>
  <c r="C19" i="1"/>
  <c r="D19" i="1" s="1"/>
  <c r="A19" i="1" s="1"/>
  <c r="B19" i="1"/>
  <c r="AL18" i="1"/>
  <c r="L18" i="1"/>
  <c r="K18" i="1"/>
  <c r="I18" i="1"/>
  <c r="J18" i="1" s="1"/>
  <c r="G18" i="1"/>
  <c r="H18" i="1" s="1"/>
  <c r="F18" i="1"/>
  <c r="E18" i="1"/>
  <c r="C18" i="1"/>
  <c r="D18" i="1" s="1"/>
  <c r="A18" i="1" s="1"/>
  <c r="B18" i="1"/>
  <c r="AL17" i="1"/>
  <c r="K17" i="1"/>
  <c r="L17" i="1" s="1"/>
  <c r="I17" i="1"/>
  <c r="J17" i="1" s="1"/>
  <c r="G17" i="1"/>
  <c r="H17" i="1" s="1"/>
  <c r="E17" i="1"/>
  <c r="F17" i="1" s="1"/>
  <c r="C17" i="1"/>
  <c r="D17" i="1" s="1"/>
  <c r="B17" i="1"/>
  <c r="AL16" i="1"/>
  <c r="K16" i="1"/>
  <c r="L16" i="1" s="1"/>
  <c r="I16" i="1"/>
  <c r="J16" i="1" s="1"/>
  <c r="H16" i="1"/>
  <c r="G16" i="1"/>
  <c r="E16" i="1"/>
  <c r="F16" i="1" s="1"/>
  <c r="C16" i="1"/>
  <c r="D16" i="1" s="1"/>
  <c r="B16" i="1"/>
  <c r="AL15" i="1"/>
  <c r="L15" i="1"/>
  <c r="K15" i="1"/>
  <c r="I15" i="1"/>
  <c r="J15" i="1" s="1"/>
  <c r="G15" i="1"/>
  <c r="H15" i="1" s="1"/>
  <c r="E15" i="1"/>
  <c r="F15" i="1" s="1"/>
  <c r="D15" i="1"/>
  <c r="A15" i="1" s="1"/>
  <c r="C15" i="1"/>
  <c r="B15" i="1"/>
  <c r="AL14" i="1"/>
  <c r="K14" i="1"/>
  <c r="L14" i="1" s="1"/>
  <c r="J14" i="1"/>
  <c r="I14" i="1"/>
  <c r="G14" i="1"/>
  <c r="H14" i="1" s="1"/>
  <c r="E14" i="1"/>
  <c r="F14" i="1" s="1"/>
  <c r="D14" i="1"/>
  <c r="A14" i="1" s="1"/>
  <c r="C14" i="1"/>
  <c r="B14" i="1"/>
  <c r="AL13" i="1"/>
  <c r="K13" i="1"/>
  <c r="L13" i="1" s="1"/>
  <c r="I13" i="1"/>
  <c r="J13" i="1" s="1"/>
  <c r="G13" i="1"/>
  <c r="H13" i="1" s="1"/>
  <c r="E13" i="1"/>
  <c r="F13" i="1" s="1"/>
  <c r="C13" i="1"/>
  <c r="D13" i="1" s="1"/>
  <c r="B13" i="1"/>
  <c r="AL12" i="1"/>
  <c r="L12" i="1"/>
  <c r="K12" i="1"/>
  <c r="I12" i="1"/>
  <c r="J12" i="1" s="1"/>
  <c r="G12" i="1"/>
  <c r="H12" i="1" s="1"/>
  <c r="F12" i="1"/>
  <c r="E12" i="1"/>
  <c r="C12" i="1"/>
  <c r="D12" i="1" s="1"/>
  <c r="A12" i="1" s="1"/>
  <c r="B12" i="1"/>
  <c r="AL11" i="1"/>
  <c r="K11" i="1"/>
  <c r="L11" i="1" s="1"/>
  <c r="I11" i="1"/>
  <c r="J11" i="1" s="1"/>
  <c r="G11" i="1"/>
  <c r="H11" i="1" s="1"/>
  <c r="E11" i="1"/>
  <c r="F11" i="1" s="1"/>
  <c r="D11" i="1"/>
  <c r="A11" i="1" s="1"/>
  <c r="C11" i="1"/>
  <c r="B11" i="1"/>
  <c r="AL10" i="1"/>
  <c r="K10" i="1"/>
  <c r="L10" i="1" s="1"/>
  <c r="I10" i="1"/>
  <c r="J10" i="1" s="1"/>
  <c r="H10" i="1"/>
  <c r="G10" i="1"/>
  <c r="E10" i="1"/>
  <c r="F10" i="1" s="1"/>
  <c r="C10" i="1"/>
  <c r="D10" i="1" s="1"/>
  <c r="A10" i="1" s="1"/>
  <c r="B10" i="1"/>
  <c r="A17" i="1" l="1"/>
  <c r="A13" i="1"/>
  <c r="A20" i="1"/>
  <c r="A16" i="1"/>
</calcChain>
</file>

<file path=xl/sharedStrings.xml><?xml version="1.0" encoding="utf-8"?>
<sst xmlns="http://schemas.openxmlformats.org/spreadsheetml/2006/main" count="95" uniqueCount="62">
  <si>
    <t>　　　　　　　　　PENANG SCHEDULE - 関東　　</t>
    <rPh sb="27" eb="29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</si>
  <si>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</si>
  <si>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</si>
  <si>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</si>
  <si>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</si>
  <si>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</si>
  <si>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</si>
  <si>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TYO</t>
    <phoneticPr fontId="4"/>
  </si>
  <si>
    <t>YOK</t>
    <phoneticPr fontId="4"/>
  </si>
  <si>
    <t>PENANG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</si>
  <si>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</si>
  <si>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7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</si>
  <si>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</si>
  <si>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7"/>
  </si>
  <si>
    <t>東京 CFS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</si>
  <si>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</si>
  <si>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9:00~16:00</t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</si>
  <si>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</si>
  <si>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</si>
  <si>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※Port Klang 経由</t>
    <rPh sb="12" eb="14">
      <t>ケイユ</t>
    </rPh>
    <phoneticPr fontId="4"/>
  </si>
  <si>
    <t>TEL: 03-3790-1241  FAX: 03-3790-0803 　</t>
    <phoneticPr fontId="4"/>
  </si>
  <si>
    <t>東京都品川区八潮2-8-1 UTOC TFC H/W　　NACCS：1FWC7</t>
    <phoneticPr fontId="3"/>
  </si>
  <si>
    <t>ETD</t>
    <phoneticPr fontId="3"/>
  </si>
  <si>
    <t>ETA</t>
  </si>
  <si>
    <t>YOK</t>
    <phoneticPr fontId="4"/>
  </si>
  <si>
    <t>横浜 CFS</t>
    <rPh sb="0" eb="2">
      <t>ヨコハマ</t>
    </rPh>
    <phoneticPr fontId="4"/>
  </si>
  <si>
    <t>(株)宇徳
本牧　A-6　CFS</t>
    <rPh sb="0" eb="3">
      <t>カブ</t>
    </rPh>
    <rPh sb="3" eb="5">
      <t>ウトク</t>
    </rPh>
    <rPh sb="6" eb="8">
      <t>ホンモク</t>
    </rPh>
    <phoneticPr fontId="3"/>
  </si>
  <si>
    <t>TEL: 045-264-7011  FAX: 045-264-8036 　NACCS:2EWT8</t>
    <phoneticPr fontId="4"/>
  </si>
  <si>
    <t>神奈川県横浜市中区本牧埠頭9-1 本牧埠頭 A-6 CFS　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</si>
  <si>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</si>
  <si>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</si>
  <si>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</si>
  <si>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</si>
  <si>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</si>
  <si>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18 DAYS</t>
    <phoneticPr fontId="4"/>
  </si>
  <si>
    <t>(株)宇徳ホームページ： https://www.utoc.co.jp/business/logistics/warehouse/tfc/index.html</t>
    <phoneticPr fontId="3"/>
  </si>
  <si>
    <t>016S</t>
  </si>
  <si>
    <t>S041</t>
  </si>
  <si>
    <t>S014</t>
  </si>
  <si>
    <t>最終</t>
    <rPh sb="0" eb="2">
      <t>サイシュウ</t>
    </rPh>
    <phoneticPr fontId="3"/>
  </si>
  <si>
    <t>水</t>
  </si>
  <si>
    <t>IAL</t>
  </si>
  <si>
    <t>ACX CRYSTAL</t>
  </si>
  <si>
    <t>日-月</t>
  </si>
  <si>
    <t>ONE</t>
  </si>
  <si>
    <t>WAN HAI 356</t>
  </si>
  <si>
    <t>BRIGHT SAKURA</t>
  </si>
  <si>
    <t>WAN HAI 335</t>
  </si>
  <si>
    <t>EMMANUEL P</t>
  </si>
  <si>
    <t>010S</t>
  </si>
  <si>
    <t>WAN HAI 357</t>
  </si>
  <si>
    <t>S036</t>
  </si>
  <si>
    <t>WAN HAI 331</t>
  </si>
  <si>
    <t>024S</t>
  </si>
  <si>
    <t>INTERASIA TRANSFORM</t>
  </si>
  <si>
    <t>S022</t>
  </si>
  <si>
    <t>S042</t>
  </si>
  <si>
    <t>017S</t>
  </si>
  <si>
    <t>S015</t>
  </si>
  <si>
    <t>011S</t>
  </si>
  <si>
    <t>REN JIAN 20</t>
  </si>
  <si>
    <t>018S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</si>
</sst>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/dd"/>
    <numFmt numFmtId="180" formatCode="00/00\-00"/>
    <numFmt numFmtId="181" formatCode="mm\-dd"/>
    <numFmt numFmtId="182" formatCode="0000&quot;W&quot;"/>
  </numFmts>
  <fonts count="5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2.1"/>
      <color indexed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1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11"/>
      <color rgb="FF00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2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179" fontId="31" fillId="4" borderId="10" applyNumberFormat="0" applyFont="0" applyFill="0" applyBorder="0" applyAlignment="0">
      <alignment horizontal="center" vertical="center"/>
    </xf>
    <xf numFmtId="0" fontId="3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1" fillId="0" borderId="0"/>
    <xf numFmtId="0" fontId="1" fillId="0" borderId="0"/>
    <xf numFmtId="0" fontId="3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80" fontId="1" fillId="0" borderId="0" applyFont="0" applyBorder="0"/>
    <xf numFmtId="0" fontId="1" fillId="0" borderId="0">
      <alignment vertical="center"/>
    </xf>
    <xf numFmtId="0" fontId="1" fillId="0" borderId="0">
      <alignment vertical="center"/>
    </xf>
    <xf numFmtId="180" fontId="1" fillId="0" borderId="0" applyFont="0" applyBorder="0"/>
    <xf numFmtId="0" fontId="1" fillId="0" borderId="0" applyFont="0" applyBorder="0"/>
    <xf numFmtId="180" fontId="1" fillId="0" borderId="0" applyFont="0" applyBorder="0"/>
    <xf numFmtId="0" fontId="1" fillId="0" borderId="0"/>
    <xf numFmtId="0" fontId="1" fillId="0" borderId="0"/>
    <xf numFmtId="0" fontId="39" fillId="0" borderId="0"/>
    <xf numFmtId="0" fontId="39" fillId="0" borderId="0"/>
    <xf numFmtId="0" fontId="49" fillId="0" borderId="0"/>
    <xf numFmtId="181" fontId="49" fillId="0" borderId="0"/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2" fillId="0" borderId="0">
      <alignment vertical="center"/>
    </xf>
  </cellStyleXfs>
  <cellXfs count="16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1" fillId="0" borderId="4" xfId="1" applyFont="1" applyBorder="1" applyAlignment="1">
      <alignment horizontal="center" vertical="center"/>
    </xf>
    <xf numFmtId="0" fontId="0" fillId="0" borderId="0" xfId="0">
      <alignment vertical="center"/>
    </xf>
    <xf numFmtId="0" fontId="36" fillId="0" borderId="0" xfId="0" applyFont="1">
      <alignment vertical="center"/>
    </xf>
    <xf numFmtId="178" fontId="29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28" fillId="0" borderId="2" xfId="1" applyFont="1" applyBorder="1" applyAlignment="1">
      <alignment horizontal="left" vertical="center"/>
    </xf>
    <xf numFmtId="178" fontId="29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/>
    </xf>
    <xf numFmtId="0" fontId="21" fillId="0" borderId="5" xfId="1" applyFont="1" applyBorder="1" applyAlignment="1">
      <alignment vertical="center"/>
    </xf>
    <xf numFmtId="0" fontId="21" fillId="0" borderId="6" xfId="1" applyFont="1" applyBorder="1" applyAlignme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 applyProtection="1">
      <alignment vertical="center"/>
      <protection locked="0"/>
    </xf>
    <xf numFmtId="14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38" fillId="0" borderId="11" xfId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29" fillId="0" borderId="0" xfId="1" applyFont="1" applyBorder="1" applyAlignment="1">
      <alignment horizontal="right" vertical="center"/>
    </xf>
    <xf numFmtId="0" fontId="0" fillId="0" borderId="20" xfId="0" applyBorder="1">
      <alignment vertical="center"/>
    </xf>
    <xf numFmtId="0" fontId="13" fillId="0" borderId="2" xfId="1" applyFont="1" applyFill="1" applyBorder="1" applyAlignment="1">
      <alignment vertical="center"/>
    </xf>
    <xf numFmtId="0" fontId="29" fillId="0" borderId="1" xfId="1" applyFont="1" applyBorder="1" applyAlignment="1">
      <alignment horizontal="right" vertical="center"/>
    </xf>
    <xf numFmtId="0" fontId="0" fillId="0" borderId="3" xfId="0" applyBorder="1">
      <alignment vertical="center"/>
    </xf>
    <xf numFmtId="0" fontId="13" fillId="0" borderId="21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36" fillId="0" borderId="7" xfId="0" applyFont="1" applyBorder="1">
      <alignment vertical="center"/>
    </xf>
    <xf numFmtId="0" fontId="38" fillId="0" borderId="21" xfId="1" applyFont="1" applyBorder="1" applyAlignment="1">
      <alignment horizontal="left" vertical="center"/>
    </xf>
    <xf numFmtId="178" fontId="2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>
      <alignment vertical="center"/>
    </xf>
    <xf numFmtId="0" fontId="13" fillId="0" borderId="11" xfId="1" applyFont="1" applyFill="1" applyBorder="1" applyAlignment="1">
      <alignment vertical="center"/>
    </xf>
    <xf numFmtId="0" fontId="29" fillId="0" borderId="12" xfId="1" applyFont="1" applyBorder="1" applyAlignment="1">
      <alignment horizontal="right" vertical="center"/>
    </xf>
    <xf numFmtId="0" fontId="0" fillId="0" borderId="13" xfId="0" applyBorder="1">
      <alignment vertical="center"/>
    </xf>
    <xf numFmtId="56" fontId="25" fillId="0" borderId="0" xfId="1" applyNumberFormat="1" applyFont="1" applyFill="1" applyBorder="1" applyAlignment="1">
      <alignment horizontal="center" vertical="center"/>
    </xf>
    <xf numFmtId="0" fontId="21" fillId="3" borderId="27" xfId="1" applyNumberFormat="1" applyFont="1" applyFill="1" applyBorder="1" applyAlignment="1">
      <alignment vertical="center"/>
    </xf>
    <xf numFmtId="0" fontId="37" fillId="0" borderId="0" xfId="0" applyFont="1" applyBorder="1" applyAlignment="1">
      <alignment horizont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7" fillId="0" borderId="0" xfId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4" fillId="0" borderId="0" xfId="1" applyFont="1" applyFill="1" applyBorder="1" applyAlignment="1">
      <alignment horizontal="left" vertical="center"/>
    </xf>
    <xf numFmtId="0" fontId="13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51" fillId="0" borderId="29" xfId="126" applyFont="1" applyBorder="1" applyAlignment="1">
      <alignment horizontal="left" vertical="center"/>
    </xf>
    <xf numFmtId="0" fontId="51" fillId="0" borderId="18" xfId="126" applyFont="1" applyBorder="1" applyAlignment="1">
      <alignment horizontal="left" vertical="center"/>
    </xf>
    <xf numFmtId="0" fontId="9" fillId="5" borderId="18" xfId="127" applyFont="1" applyFill="1" applyBorder="1" applyAlignment="1">
      <alignment horizontal="left" vertical="center"/>
    </xf>
    <xf numFmtId="0" fontId="51" fillId="5" borderId="18" xfId="126" applyFont="1" applyFill="1" applyBorder="1" applyAlignment="1">
      <alignment horizontal="left" vertical="center"/>
    </xf>
    <xf numFmtId="178" fontId="24" fillId="0" borderId="14" xfId="1" applyNumberFormat="1" applyFont="1" applyBorder="1" applyAlignment="1" applyProtection="1">
      <alignment horizontal="left" vertical="center"/>
      <protection locked="0"/>
    </xf>
    <xf numFmtId="182" fontId="24" fillId="0" borderId="15" xfId="1" applyNumberFormat="1" applyFont="1" applyBorder="1" applyAlignment="1" applyProtection="1">
      <alignment horizontal="center" vertical="center" shrinkToFit="1"/>
      <protection locked="0"/>
    </xf>
    <xf numFmtId="178" fontId="24" fillId="0" borderId="15" xfId="1" applyNumberFormat="1" applyFont="1" applyBorder="1" applyAlignment="1" applyProtection="1">
      <alignment horizontal="center" vertical="center"/>
      <protection locked="0"/>
    </xf>
    <xf numFmtId="178" fontId="24" fillId="0" borderId="15" xfId="1" quotePrefix="1" applyNumberFormat="1" applyFont="1" applyBorder="1" applyAlignment="1" applyProtection="1">
      <alignment horizontal="center" vertical="center" wrapText="1"/>
      <protection locked="0"/>
    </xf>
    <xf numFmtId="178" fontId="24" fillId="0" borderId="16" xfId="1" quotePrefix="1" applyNumberFormat="1" applyFont="1" applyBorder="1" applyAlignment="1" applyProtection="1">
      <alignment horizontal="center" vertical="center" wrapText="1"/>
      <protection locked="0"/>
    </xf>
    <xf numFmtId="178" fontId="24" fillId="0" borderId="17" xfId="1" applyNumberFormat="1" applyFont="1" applyBorder="1" applyAlignment="1" applyProtection="1">
      <alignment horizontal="left" vertical="center"/>
      <protection locked="0"/>
    </xf>
    <xf numFmtId="182" fontId="24" fillId="0" borderId="18" xfId="1" applyNumberFormat="1" applyFont="1" applyBorder="1" applyAlignment="1" applyProtection="1">
      <alignment horizontal="center" vertical="center" shrinkToFit="1"/>
      <protection locked="0"/>
    </xf>
    <xf numFmtId="178" fontId="24" fillId="0" borderId="18" xfId="1" applyNumberFormat="1" applyFont="1" applyBorder="1" applyAlignment="1" applyProtection="1">
      <alignment horizontal="center" vertical="center"/>
      <protection locked="0"/>
    </xf>
    <xf numFmtId="178" fontId="24" fillId="0" borderId="18" xfId="1" quotePrefix="1" applyNumberFormat="1" applyFont="1" applyBorder="1" applyAlignment="1" applyProtection="1">
      <alignment horizontal="center" vertical="center" wrapText="1"/>
      <protection locked="0"/>
    </xf>
    <xf numFmtId="178" fontId="24" fillId="0" borderId="19" xfId="1" quotePrefix="1" applyNumberFormat="1" applyFont="1" applyBorder="1" applyAlignment="1" applyProtection="1">
      <alignment horizontal="center" vertical="center" wrapText="1"/>
      <protection locked="0"/>
    </xf>
    <xf numFmtId="178" fontId="24" fillId="0" borderId="23" xfId="1" applyNumberFormat="1" applyFont="1" applyBorder="1" applyAlignment="1" applyProtection="1">
      <alignment horizontal="left" vertical="center"/>
      <protection locked="0"/>
    </xf>
    <xf numFmtId="178" fontId="24" fillId="0" borderId="24" xfId="1" quotePrefix="1" applyNumberFormat="1" applyFont="1" applyBorder="1" applyAlignment="1" applyProtection="1">
      <alignment horizontal="center" vertical="center" wrapText="1"/>
      <protection locked="0"/>
    </xf>
    <xf numFmtId="178" fontId="24" fillId="0" borderId="24" xfId="1" applyNumberFormat="1" applyFont="1" applyBorder="1" applyAlignment="1" applyProtection="1">
      <alignment horizontal="center" vertical="center"/>
      <protection locked="0"/>
    </xf>
    <xf numFmtId="0" fontId="9" fillId="5" borderId="18" xfId="128" applyFont="1" applyFill="1" applyBorder="1" applyAlignment="1">
      <alignment horizontal="center" vertical="center"/>
    </xf>
    <xf numFmtId="178" fontId="9" fillId="5" borderId="18" xfId="128" applyNumberFormat="1" applyFont="1" applyFill="1" applyBorder="1" applyAlignment="1">
      <alignment horizontal="center" vertical="center"/>
    </xf>
    <xf numFmtId="0" fontId="9" fillId="0" borderId="18" xfId="128" applyFont="1" applyBorder="1" applyAlignment="1">
      <alignment horizontal="center" vertical="center"/>
    </xf>
    <xf numFmtId="178" fontId="9" fillId="0" borderId="18" xfId="128" applyNumberFormat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178" fontId="25" fillId="0" borderId="0" xfId="1" applyNumberFormat="1" applyFont="1" applyBorder="1" applyAlignment="1">
      <alignment horizontal="center" vertical="center"/>
    </xf>
    <xf numFmtId="182" fontId="24" fillId="0" borderId="24" xfId="1" applyNumberFormat="1" applyFont="1" applyBorder="1" applyAlignment="1" applyProtection="1">
      <alignment horizontal="center" vertical="center" shrinkToFit="1"/>
      <protection locked="0"/>
    </xf>
    <xf numFmtId="178" fontId="24" fillId="0" borderId="25" xfId="1" quotePrefix="1" applyNumberFormat="1" applyFont="1" applyBorder="1" applyAlignment="1" applyProtection="1">
      <alignment horizontal="center" vertical="center" wrapText="1"/>
      <protection locked="0"/>
    </xf>
    <xf numFmtId="178" fontId="24" fillId="0" borderId="0" xfId="1" applyNumberFormat="1" applyFont="1" applyBorder="1" applyAlignment="1" applyProtection="1">
      <alignment horizontal="left" vertical="center"/>
      <protection locked="0"/>
    </xf>
    <xf numFmtId="0" fontId="9" fillId="5" borderId="18" xfId="118" applyFont="1" applyFill="1" applyBorder="1" applyAlignment="1">
      <alignment horizontal="left" vertical="center"/>
    </xf>
    <xf numFmtId="0" fontId="9" fillId="0" borderId="29" xfId="129" applyFont="1" applyBorder="1" applyAlignment="1">
      <alignment horizontal="left" vertical="center" wrapText="1"/>
    </xf>
    <xf numFmtId="0" fontId="9" fillId="0" borderId="29" xfId="129" applyFont="1" applyBorder="1" applyAlignment="1">
      <alignment horizontal="center" vertical="center"/>
    </xf>
    <xf numFmtId="178" fontId="9" fillId="0" borderId="29" xfId="129" applyNumberFormat="1" applyFont="1" applyBorder="1" applyAlignment="1">
      <alignment horizontal="center" vertical="center"/>
    </xf>
    <xf numFmtId="0" fontId="9" fillId="5" borderId="18" xfId="129" applyFont="1" applyFill="1" applyBorder="1" applyAlignment="1">
      <alignment horizontal="center" vertical="center"/>
    </xf>
    <xf numFmtId="178" fontId="9" fillId="5" borderId="18" xfId="129" applyNumberFormat="1" applyFont="1" applyFill="1" applyBorder="1" applyAlignment="1">
      <alignment horizontal="center" vertical="center"/>
    </xf>
    <xf numFmtId="0" fontId="9" fillId="0" borderId="18" xfId="129" applyFont="1" applyBorder="1" applyAlignment="1">
      <alignment horizontal="left" vertical="center"/>
    </xf>
    <xf numFmtId="0" fontId="9" fillId="0" borderId="18" xfId="129" applyFont="1" applyBorder="1" applyAlignment="1">
      <alignment horizontal="center" vertical="center"/>
    </xf>
    <xf numFmtId="178" fontId="9" fillId="0" borderId="18" xfId="129" applyNumberFormat="1" applyFont="1" applyBorder="1" applyAlignment="1">
      <alignment horizontal="center" vertical="center"/>
    </xf>
    <xf numFmtId="178" fontId="9" fillId="0" borderId="29" xfId="118" applyNumberFormat="1" applyFont="1" applyBorder="1" applyAlignment="1">
      <alignment horizontal="center" vertical="center"/>
    </xf>
    <xf numFmtId="178" fontId="9" fillId="5" borderId="18" xfId="118" applyNumberFormat="1" applyFont="1" applyFill="1" applyBorder="1" applyAlignment="1">
      <alignment horizontal="center" vertical="center"/>
    </xf>
    <xf numFmtId="178" fontId="9" fillId="0" borderId="18" xfId="118" applyNumberFormat="1" applyFont="1" applyBorder="1" applyAlignment="1">
      <alignment horizontal="center" vertical="center"/>
    </xf>
    <xf numFmtId="0" fontId="9" fillId="0" borderId="18" xfId="118" applyFont="1" applyBorder="1" applyAlignment="1">
      <alignment horizontal="left" vertical="center"/>
    </xf>
    <xf numFmtId="0" fontId="9" fillId="5" borderId="18" xfId="118" applyFont="1" applyFill="1" applyBorder="1" applyAlignment="1">
      <alignment horizontal="center" vertical="center" wrapText="1"/>
    </xf>
    <xf numFmtId="0" fontId="9" fillId="5" borderId="29" xfId="118" applyFont="1" applyFill="1" applyBorder="1" applyAlignment="1">
      <alignment horizontal="center" vertical="center"/>
    </xf>
    <xf numFmtId="0" fontId="9" fillId="0" borderId="18" xfId="118" applyFont="1" applyBorder="1" applyAlignment="1">
      <alignment horizontal="center" vertical="center" wrapText="1"/>
    </xf>
    <xf numFmtId="0" fontId="9" fillId="5" borderId="29" xfId="118" applyFont="1" applyFill="1" applyBorder="1" applyAlignment="1">
      <alignment horizontal="left" vertical="center" wrapText="1"/>
    </xf>
    <xf numFmtId="178" fontId="9" fillId="6" borderId="18" xfId="129" applyNumberFormat="1" applyFont="1" applyFill="1" applyBorder="1" applyAlignment="1">
      <alignment horizontal="center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 wrapText="1"/>
    </xf>
    <xf numFmtId="0" fontId="22" fillId="3" borderId="19" xfId="1" applyFont="1" applyFill="1" applyBorder="1" applyAlignment="1">
      <alignment horizontal="center" vertical="center" wrapText="1"/>
    </xf>
    <xf numFmtId="0" fontId="23" fillId="3" borderId="27" xfId="1" applyFont="1" applyFill="1" applyBorder="1" applyAlignment="1">
      <alignment horizontal="center" vertical="center"/>
    </xf>
    <xf numFmtId="0" fontId="21" fillId="3" borderId="18" xfId="1" applyNumberFormat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27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177" fontId="14" fillId="3" borderId="27" xfId="1" applyNumberFormat="1" applyFont="1" applyFill="1" applyBorder="1" applyAlignment="1">
      <alignment horizontal="center" vertical="center"/>
    </xf>
    <xf numFmtId="0" fontId="23" fillId="3" borderId="28" xfId="1" applyFont="1" applyFill="1" applyBorder="1" applyAlignment="1">
      <alignment horizontal="center" vertical="center"/>
    </xf>
    <xf numFmtId="0" fontId="9" fillId="0" borderId="27" xfId="118" applyFont="1" applyBorder="1" applyAlignment="1">
      <alignment horizontal="left" vertical="center"/>
    </xf>
    <xf numFmtId="0" fontId="9" fillId="0" borderId="27" xfId="118" applyFont="1" applyBorder="1" applyAlignment="1">
      <alignment horizontal="center" vertical="center" wrapText="1"/>
    </xf>
    <xf numFmtId="178" fontId="9" fillId="0" borderId="27" xfId="129" applyNumberFormat="1" applyFont="1" applyBorder="1" applyAlignment="1">
      <alignment horizontal="center" vertical="center"/>
    </xf>
    <xf numFmtId="0" fontId="9" fillId="0" borderId="27" xfId="129" applyFont="1" applyBorder="1" applyAlignment="1">
      <alignment horizontal="center" vertical="center"/>
    </xf>
    <xf numFmtId="178" fontId="9" fillId="0" borderId="27" xfId="118" applyNumberFormat="1" applyFont="1" applyBorder="1" applyAlignment="1">
      <alignment horizontal="center" vertical="center"/>
    </xf>
    <xf numFmtId="0" fontId="51" fillId="0" borderId="30" xfId="126" applyFont="1" applyBorder="1" applyAlignment="1">
      <alignment horizontal="left" vertical="center"/>
    </xf>
    <xf numFmtId="182" fontId="24" fillId="0" borderId="0" xfId="1" applyNumberFormat="1" applyFont="1" applyBorder="1" applyAlignment="1" applyProtection="1">
      <alignment horizontal="center" vertical="center" shrinkToFit="1"/>
      <protection locked="0"/>
    </xf>
    <xf numFmtId="178" fontId="24" fillId="0" borderId="0" xfId="1" applyNumberFormat="1" applyFont="1" applyBorder="1" applyAlignment="1" applyProtection="1">
      <alignment horizontal="center" vertical="center"/>
      <protection locked="0"/>
    </xf>
    <xf numFmtId="178" fontId="24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9" fillId="5" borderId="0" xfId="118" applyFont="1" applyFill="1" applyBorder="1" applyAlignment="1">
      <alignment horizontal="left" vertical="center"/>
    </xf>
    <xf numFmtId="0" fontId="9" fillId="5" borderId="0" xfId="118" applyFont="1" applyFill="1" applyBorder="1" applyAlignment="1">
      <alignment horizontal="center" vertical="center" wrapText="1"/>
    </xf>
    <xf numFmtId="178" fontId="9" fillId="5" borderId="0" xfId="129" applyNumberFormat="1" applyFont="1" applyFill="1" applyBorder="1" applyAlignment="1">
      <alignment horizontal="center" vertical="center"/>
    </xf>
    <xf numFmtId="0" fontId="9" fillId="5" borderId="0" xfId="129" applyFont="1" applyFill="1" applyBorder="1" applyAlignment="1">
      <alignment horizontal="center" vertical="center"/>
    </xf>
    <xf numFmtId="178" fontId="9" fillId="5" borderId="0" xfId="118" applyNumberFormat="1" applyFont="1" applyFill="1" applyBorder="1" applyAlignment="1">
      <alignment horizontal="center" vertical="center"/>
    </xf>
    <xf numFmtId="0" fontId="51" fillId="0" borderId="0" xfId="126" applyFont="1" applyBorder="1" applyAlignment="1">
      <alignment horizontal="left" vertical="center"/>
    </xf>
    <xf numFmtId="0" fontId="9" fillId="0" borderId="0" xfId="118" applyFont="1" applyBorder="1" applyAlignment="1">
      <alignment horizontal="left" vertical="center"/>
    </xf>
    <xf numFmtId="0" fontId="9" fillId="0" borderId="0" xfId="118" applyFont="1" applyBorder="1" applyAlignment="1">
      <alignment horizontal="center" vertical="center" wrapText="1"/>
    </xf>
    <xf numFmtId="178" fontId="9" fillId="0" borderId="0" xfId="129" applyNumberFormat="1" applyFont="1" applyBorder="1" applyAlignment="1">
      <alignment horizontal="center" vertical="center"/>
    </xf>
    <xf numFmtId="0" fontId="9" fillId="0" borderId="0" xfId="129" applyFont="1" applyBorder="1" applyAlignment="1">
      <alignment horizontal="center" vertical="center"/>
    </xf>
    <xf numFmtId="178" fontId="9" fillId="0" borderId="0" xfId="118" applyNumberFormat="1" applyFont="1" applyBorder="1" applyAlignment="1">
      <alignment horizontal="center" vertical="center"/>
    </xf>
    <xf numFmtId="0" fontId="9" fillId="0" borderId="18" xfId="118" applyFont="1" applyBorder="1" applyAlignment="1">
      <alignment horizontal="center" vertical="center"/>
    </xf>
    <xf numFmtId="0" fontId="9" fillId="0" borderId="18" xfId="130" applyFont="1" applyBorder="1" applyAlignment="1">
      <alignment horizontal="center" vertical="center"/>
    </xf>
    <xf numFmtId="178" fontId="9" fillId="0" borderId="18" xfId="130" applyNumberFormat="1" applyFont="1" applyBorder="1" applyAlignment="1">
      <alignment horizontal="center" vertical="center"/>
    </xf>
    <xf numFmtId="178" fontId="9" fillId="0" borderId="18" xfId="118" applyNumberFormat="1" applyFont="1" applyBorder="1" applyAlignment="1">
      <alignment horizontal="center" vertical="center"/>
    </xf>
    <xf numFmtId="0" fontId="9" fillId="0" borderId="18" xfId="118" applyFont="1" applyBorder="1" applyAlignment="1">
      <alignment horizontal="left" vertical="center"/>
    </xf>
  </cellXfs>
  <cellStyles count="132">
    <cellStyle name="date_style" xfId="98" xr:uid="{DE8E5B76-702D-4A07-B2C4-D032DF983CB1}"/>
    <cellStyle name="EXCLセル結合" xfId="7" xr:uid="{00000000-0005-0000-0000-000000000000}"/>
    <cellStyle name="Normal" xfId="96" xr:uid="{00000000-0005-0000-0000-000001000000}"/>
    <cellStyle name="Normal 2" xfId="8" xr:uid="{00000000-0005-0000-0000-000002000000}"/>
    <cellStyle name="Normal_1" xfId="102" xr:uid="{C11787BF-9439-4457-90F6-887FFFDA6922}"/>
    <cellStyle name="パーセント 2" xfId="9" xr:uid="{00000000-0005-0000-0000-000003000000}"/>
    <cellStyle name="パーセント 3" xfId="10" xr:uid="{00000000-0005-0000-0000-000004000000}"/>
    <cellStyle name="パーセント 4" xfId="11" xr:uid="{00000000-0005-0000-0000-000005000000}"/>
    <cellStyle name="ハイパーリンク 2" xfId="12" xr:uid="{00000000-0005-0000-0000-000006000000}"/>
    <cellStyle name="ハイパーリンク 3" xfId="13" xr:uid="{00000000-0005-0000-0000-000007000000}"/>
    <cellStyle name="標準" xfId="0" builtinId="0"/>
    <cellStyle name="標準 10" xfId="14" xr:uid="{00000000-0005-0000-0000-000009000000}"/>
    <cellStyle name="標準 10 2 2 3 2 2" xfId="106" xr:uid="{A3CF7771-7074-497F-AA2F-02B902EAEC5A}"/>
    <cellStyle name="標準 10 2 3" xfId="101" xr:uid="{DAFE1651-03CA-4E56-96AA-A590D1791E53}"/>
    <cellStyle name="標準 10 2 3 2 2 2" xfId="100" xr:uid="{6A2A33B1-3ED0-406B-ABFD-B3E746600FE1}"/>
    <cellStyle name="標準 11" xfId="15" xr:uid="{00000000-0005-0000-0000-00000A000000}"/>
    <cellStyle name="標準 11 2" xfId="16" xr:uid="{00000000-0005-0000-0000-00000B000000}"/>
    <cellStyle name="標準 12" xfId="17" xr:uid="{00000000-0005-0000-0000-00000C000000}"/>
    <cellStyle name="標準 12 2" xfId="18" xr:uid="{00000000-0005-0000-0000-00000D000000}"/>
    <cellStyle name="標準 12_Book2" xfId="19" xr:uid="{00000000-0005-0000-0000-00000E000000}"/>
    <cellStyle name="標準 13" xfId="20" xr:uid="{00000000-0005-0000-0000-00000F000000}"/>
    <cellStyle name="標準 14" xfId="95" xr:uid="{00000000-0005-0000-0000-000010000000}"/>
    <cellStyle name="標準 15" xfId="97" xr:uid="{BAA4082A-A525-4F6D-B3B1-A1161AD7717F}"/>
    <cellStyle name="標準 16" xfId="108" xr:uid="{B2F9B3AE-7C82-41AE-A483-82F6E9FCD754}"/>
    <cellStyle name="標準 17" xfId="112" xr:uid="{56735A56-1DB3-4BAE-9268-0AEC4937E801}"/>
    <cellStyle name="標準 18" xfId="113" xr:uid="{BAA8CB2F-4E89-467B-BCC4-EC5E3598A6CB}"/>
    <cellStyle name="標準 18 2" xfId="105" xr:uid="{5DC93798-F399-46EB-9E34-F758B79EC4E9}"/>
    <cellStyle name="標準 19" xfId="114" xr:uid="{C086C1FF-FCF0-48E4-B19B-16928E3D23F2}"/>
    <cellStyle name="標準 2" xfId="1" xr:uid="{00000000-0005-0000-0000-000011000000}"/>
    <cellStyle name="標準 2 10" xfId="118" xr:uid="{7966A313-450A-4DC1-A055-84D73F6A8381}"/>
    <cellStyle name="標準 2 2" xfId="21" xr:uid="{00000000-0005-0000-0000-000012000000}"/>
    <cellStyle name="標準 2 2 2" xfId="22" xr:uid="{00000000-0005-0000-0000-000013000000}"/>
    <cellStyle name="標準 2 2 3" xfId="23" xr:uid="{00000000-0005-0000-0000-000014000000}"/>
    <cellStyle name="標準 2 2 3 2" xfId="24" xr:uid="{00000000-0005-0000-0000-000015000000}"/>
    <cellStyle name="標準 2 2 3 2 2" xfId="25" xr:uid="{00000000-0005-0000-0000-000016000000}"/>
    <cellStyle name="標準 2 2 3 3" xfId="26" xr:uid="{00000000-0005-0000-0000-000017000000}"/>
    <cellStyle name="標準 2 2 3 4" xfId="27" xr:uid="{00000000-0005-0000-0000-000018000000}"/>
    <cellStyle name="標準 2 2 3 4 2" xfId="28" xr:uid="{00000000-0005-0000-0000-000019000000}"/>
    <cellStyle name="標準 2 2 3_新EUR 入力用" xfId="29" xr:uid="{00000000-0005-0000-0000-00001A000000}"/>
    <cellStyle name="標準 2 2 4" xfId="30" xr:uid="{00000000-0005-0000-0000-00001B000000}"/>
    <cellStyle name="標準 2 2_新EUR 入力用" xfId="31" xr:uid="{00000000-0005-0000-0000-00001C000000}"/>
    <cellStyle name="標準 2 3" xfId="99" xr:uid="{7B4FC2D3-91A2-449E-B8D8-5F2E9C967132}"/>
    <cellStyle name="標準 2 4" xfId="109" xr:uid="{2B956B55-8365-4AE4-A177-3499D71F5DD9}"/>
    <cellStyle name="標準 2 5" xfId="110" xr:uid="{69E58E84-F841-4CE5-B364-1D8E638A8BA7}"/>
    <cellStyle name="標準 2 6" xfId="111" xr:uid="{BCBECFC3-1C6D-428F-A86F-003F65EF9A1C}"/>
    <cellStyle name="標準 2 7" xfId="115" xr:uid="{F6E5D23A-0451-4DF7-B32B-934B9C78CB68}"/>
    <cellStyle name="標準 2 8" xfId="117" xr:uid="{B51C0A76-FABE-46F3-9435-FBB503C96DDD}"/>
    <cellStyle name="標準 2 9" xfId="119" xr:uid="{0658AE87-F5D5-4DF6-9A2A-B472F5EDF64D}"/>
    <cellStyle name="標準 2_アジア（中国）向けスケジュール0514" xfId="32" xr:uid="{00000000-0005-0000-0000-00001D000000}"/>
    <cellStyle name="標準 20" xfId="116" xr:uid="{81675776-8C0F-470B-9132-FD375A550BC3}"/>
    <cellStyle name="標準 21" xfId="120" xr:uid="{6740D309-6AEE-4147-946C-5606F62602CB}"/>
    <cellStyle name="標準 22" xfId="122" xr:uid="{8788C9DD-171B-4B18-8742-B633B7D67CCC}"/>
    <cellStyle name="標準 23" xfId="121" xr:uid="{FF6C3DBC-F1FD-4BB3-B1D2-01E9900CC4B7}"/>
    <cellStyle name="標準 24" xfId="123" xr:uid="{906D5FBC-41A5-4F8A-AD3A-2380CA5507FD}"/>
    <cellStyle name="標準 25" xfId="124" xr:uid="{FC32CE1B-A7B0-4DFA-9841-0AB44DE454AB}"/>
    <cellStyle name="標準 26" xfId="128" xr:uid="{0EF7D4A4-B9F4-409A-94D8-84FDCF4A5540}"/>
    <cellStyle name="標準 27" xfId="129" xr:uid="{70D3B58F-56DE-4150-8D06-F41049F3026A}"/>
    <cellStyle name="標準 28" xfId="130" xr:uid="{C4556317-DC40-40D3-9E40-125A09A6B155}"/>
    <cellStyle name="標準 29" xfId="126" xr:uid="{B33916DA-6E19-4C1B-9E36-16559B0364F6}"/>
    <cellStyle name="標準 3" xfId="33" xr:uid="{00000000-0005-0000-0000-00001E000000}"/>
    <cellStyle name="標準 3 13 2" xfId="103" xr:uid="{651964F7-FBF4-464B-8A05-64C039BD128A}"/>
    <cellStyle name="標準 3 2" xfId="34" xr:uid="{00000000-0005-0000-0000-00001F000000}"/>
    <cellStyle name="標準 3 2 2" xfId="35" xr:uid="{00000000-0005-0000-0000-000020000000}"/>
    <cellStyle name="標準 3 2 9" xfId="104" xr:uid="{6E5E2847-248B-437E-BD1E-90C156976791}"/>
    <cellStyle name="標準 3 3" xfId="36" xr:uid="{00000000-0005-0000-0000-000021000000}"/>
    <cellStyle name="標準 3 3 2" xfId="37" xr:uid="{00000000-0005-0000-0000-000022000000}"/>
    <cellStyle name="標準 3 3 2 2" xfId="38" xr:uid="{00000000-0005-0000-0000-000023000000}"/>
    <cellStyle name="標準 3 3 3_Book2" xfId="39" xr:uid="{00000000-0005-0000-0000-000024000000}"/>
    <cellStyle name="標準 3 4" xfId="40" xr:uid="{00000000-0005-0000-0000-000025000000}"/>
    <cellStyle name="標準 3 5" xfId="41" xr:uid="{00000000-0005-0000-0000-000026000000}"/>
    <cellStyle name="標準 3 5 2" xfId="42" xr:uid="{00000000-0005-0000-0000-000027000000}"/>
    <cellStyle name="標準 3_SCHE(関西） 入力用" xfId="43" xr:uid="{00000000-0005-0000-0000-000028000000}"/>
    <cellStyle name="標準 34 2" xfId="107" xr:uid="{93930674-B439-4BA3-8669-B7DA321349BA}"/>
    <cellStyle name="標準 4" xfId="44" xr:uid="{00000000-0005-0000-0000-000029000000}"/>
    <cellStyle name="標準 4 2" xfId="45" xr:uid="{00000000-0005-0000-0000-00002A000000}"/>
    <cellStyle name="標準 4 3" xfId="46" xr:uid="{00000000-0005-0000-0000-00002B000000}"/>
    <cellStyle name="標準 4 4" xfId="47" xr:uid="{00000000-0005-0000-0000-00002C000000}"/>
    <cellStyle name="標準 4 5" xfId="48" xr:uid="{00000000-0005-0000-0000-00002D000000}"/>
    <cellStyle name="標準 4 5 10" xfId="49" xr:uid="{00000000-0005-0000-0000-00002E000000}"/>
    <cellStyle name="標準 4 5 11" xfId="50" xr:uid="{00000000-0005-0000-0000-00002F000000}"/>
    <cellStyle name="標準 4 5 12" xfId="51" xr:uid="{00000000-0005-0000-0000-000030000000}"/>
    <cellStyle name="標準 4 5 13" xfId="52" xr:uid="{00000000-0005-0000-0000-000031000000}"/>
    <cellStyle name="標準 4 5 14" xfId="53" xr:uid="{00000000-0005-0000-0000-000032000000}"/>
    <cellStyle name="標準 4 5 14 2" xfId="54" xr:uid="{00000000-0005-0000-0000-000033000000}"/>
    <cellStyle name="標準 4 5 14 3" xfId="55" xr:uid="{00000000-0005-0000-0000-000034000000}"/>
    <cellStyle name="標準 4 5 14 3 2" xfId="56" xr:uid="{00000000-0005-0000-0000-000035000000}"/>
    <cellStyle name="標準 4 5 14 3_新EUR 入力用" xfId="57" xr:uid="{00000000-0005-0000-0000-000036000000}"/>
    <cellStyle name="標準 4 5 14 4" xfId="58" xr:uid="{00000000-0005-0000-0000-000037000000}"/>
    <cellStyle name="標準 4 5 14 4 2" xfId="59" xr:uid="{00000000-0005-0000-0000-000038000000}"/>
    <cellStyle name="標準 4 5 14 4 3" xfId="60" xr:uid="{00000000-0005-0000-0000-000039000000}"/>
    <cellStyle name="標準 4 5 14 4 3 2" xfId="61" xr:uid="{00000000-0005-0000-0000-00003A000000}"/>
    <cellStyle name="標準 4 5 14 4 3 2 2" xfId="62" xr:uid="{00000000-0005-0000-0000-00003B000000}"/>
    <cellStyle name="標準 4 5 14 4 3 2 2 2" xfId="63" xr:uid="{00000000-0005-0000-0000-00003C000000}"/>
    <cellStyle name="標準 4 5 14 4 3 2 2 3" xfId="64" xr:uid="{00000000-0005-0000-0000-00003D000000}"/>
    <cellStyle name="標準 4 5 14 4 3 2 2 4" xfId="65" xr:uid="{00000000-0005-0000-0000-00003E000000}"/>
    <cellStyle name="標準 4 5 14 4 3 2 2 5" xfId="66" xr:uid="{00000000-0005-0000-0000-00003F000000}"/>
    <cellStyle name="標準 4 5 14 4 3 2 2 6" xfId="67" xr:uid="{00000000-0005-0000-0000-000040000000}"/>
    <cellStyle name="標準 4 5 14 4 3 2 2_新EUR 入力用" xfId="68" xr:uid="{00000000-0005-0000-0000-000041000000}"/>
    <cellStyle name="標準 4 5 14 4 3 2_新EUR 入力用" xfId="69" xr:uid="{00000000-0005-0000-0000-000042000000}"/>
    <cellStyle name="標準 4 5 14 4 3_新EUR 入力用" xfId="70" xr:uid="{00000000-0005-0000-0000-000043000000}"/>
    <cellStyle name="標準 4 5 14 4_新EUR 入力用" xfId="71" xr:uid="{00000000-0005-0000-0000-000044000000}"/>
    <cellStyle name="標準 4 5 14_新EUR 入力用" xfId="72" xr:uid="{00000000-0005-0000-0000-000045000000}"/>
    <cellStyle name="標準 4 5 2" xfId="73" xr:uid="{00000000-0005-0000-0000-000046000000}"/>
    <cellStyle name="標準 4 5 3" xfId="74" xr:uid="{00000000-0005-0000-0000-000047000000}"/>
    <cellStyle name="標準 4 5 4" xfId="75" xr:uid="{00000000-0005-0000-0000-000048000000}"/>
    <cellStyle name="標準 4 5 5" xfId="76" xr:uid="{00000000-0005-0000-0000-000049000000}"/>
    <cellStyle name="標準 4 5 6" xfId="77" xr:uid="{00000000-0005-0000-0000-00004A000000}"/>
    <cellStyle name="標準 4 5 7" xfId="78" xr:uid="{00000000-0005-0000-0000-00004B000000}"/>
    <cellStyle name="標準 4 5 8" xfId="79" xr:uid="{00000000-0005-0000-0000-00004C000000}"/>
    <cellStyle name="標準 4 5 9" xfId="80" xr:uid="{00000000-0005-0000-0000-00004D000000}"/>
    <cellStyle name="標準 4 5_新EUR 入力用" xfId="81" xr:uid="{00000000-0005-0000-0000-00004E000000}"/>
    <cellStyle name="標準 4 6" xfId="82" xr:uid="{00000000-0005-0000-0000-00004F000000}"/>
    <cellStyle name="標準 4_新EUR 入力用" xfId="83" xr:uid="{00000000-0005-0000-0000-000050000000}"/>
    <cellStyle name="標準 5" xfId="84" xr:uid="{00000000-0005-0000-0000-000051000000}"/>
    <cellStyle name="標準 52" xfId="127" xr:uid="{0F1AE96F-58BE-4179-BAB3-95557DC86624}"/>
    <cellStyle name="標準 53" xfId="125" xr:uid="{E0A1FCD2-B591-4746-BB10-4A07A88DFE73}"/>
    <cellStyle name="標準 6" xfId="85" xr:uid="{00000000-0005-0000-0000-000052000000}"/>
    <cellStyle name="標準 7" xfId="86" xr:uid="{00000000-0005-0000-0000-000053000000}"/>
    <cellStyle name="標準 7 2" xfId="87" xr:uid="{00000000-0005-0000-0000-000054000000}"/>
    <cellStyle name="標準 7_新EUR 入力用" xfId="88" xr:uid="{00000000-0005-0000-0000-000055000000}"/>
    <cellStyle name="標準 8" xfId="89" xr:uid="{00000000-0005-0000-0000-000056000000}"/>
    <cellStyle name="標準 8 2" xfId="90" xr:uid="{00000000-0005-0000-0000-000057000000}"/>
    <cellStyle name="標準 8 2 2" xfId="91" xr:uid="{00000000-0005-0000-0000-000058000000}"/>
    <cellStyle name="標準 8 3" xfId="92" xr:uid="{00000000-0005-0000-0000-000059000000}"/>
    <cellStyle name="標準 9" xfId="93" xr:uid="{00000000-0005-0000-0000-00005A000000}"/>
    <cellStyle name="標準 9 2" xfId="94" xr:uid="{00000000-0005-0000-0000-00005B000000}"/>
    <cellStyle name="標準 9 2 2 2 2 2 2" xfId="2" xr:uid="{00000000-0005-0000-0000-00005C000000}"/>
    <cellStyle name="콤마 [0]_HMMREQ~1" xfId="3" xr:uid="{00000000-0005-0000-0000-00005D000000}"/>
    <cellStyle name="콤마_HMMREQ~1" xfId="4" xr:uid="{00000000-0005-0000-0000-00005E000000}"/>
    <cellStyle name="통화 [0]_HMMREQ~1" xfId="5" xr:uid="{00000000-0005-0000-0000-00005F000000}"/>
    <cellStyle name="통화_HMMREQ~1" xfId="6" xr:uid="{00000000-0005-0000-0000-000060000000}"/>
    <cellStyle name="표준_(정보부문)월별인원계획" xfId="131" xr:uid="{4991CB89-BB25-4D1B-942F-9CE37D4EF767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CA08755F-EF3E-44BA-9BEB-154E0A46E85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F2CBC9F0-F9ED-4AB1-894E-AF85A1FCD396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5522" cy="104775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5522" cy="1047750"/>
        </a:xfrm>
        <a:prstGeom prst="rect">
          <a:avLst/>
        </a:prstGeom>
      </xdr:spPr>
    </xdr:pic>
    <xdr:clientData/>
  </xdr:oneCellAnchor>
  <xdr:twoCellAnchor editAs="absolute">
    <xdr:from>
      <xdr:col>16</xdr:col>
      <xdr:colOff>768154</xdr:colOff>
      <xdr:row>3</xdr:row>
      <xdr:rowOff>168465</xdr:rowOff>
    </xdr:from>
    <xdr:to>
      <xdr:col>18</xdr:col>
      <xdr:colOff>2571751</xdr:colOff>
      <xdr:row>14</xdr:row>
      <xdr:rowOff>338137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80704" y="2492565"/>
          <a:ext cx="5423097" cy="4951222"/>
        </a:xfrm>
        <a:prstGeom prst="rect">
          <a:avLst/>
        </a:prstGeom>
      </xdr:spPr>
    </xdr:pic>
    <xdr:clientData/>
  </xdr:twoCellAnchor>
  <xdr:twoCellAnchor editAs="absolute">
    <xdr:from>
      <xdr:col>15</xdr:col>
      <xdr:colOff>415628</xdr:colOff>
      <xdr:row>17</xdr:row>
      <xdr:rowOff>33342</xdr:rowOff>
    </xdr:from>
    <xdr:to>
      <xdr:col>18</xdr:col>
      <xdr:colOff>3505199</xdr:colOff>
      <xdr:row>38</xdr:row>
      <xdr:rowOff>133350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970828" y="8510592"/>
          <a:ext cx="8366421" cy="1038700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13</xdr:col>
      <xdr:colOff>890589</xdr:colOff>
      <xdr:row>3</xdr:row>
      <xdr:rowOff>209550</xdr:rowOff>
    </xdr:from>
    <xdr:ext cx="3262311" cy="165735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731039" y="2533650"/>
          <a:ext cx="3262311" cy="16573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23813</xdr:colOff>
      <xdr:row>2</xdr:row>
      <xdr:rowOff>71437</xdr:rowOff>
    </xdr:from>
    <xdr:to>
      <xdr:col>3</xdr:col>
      <xdr:colOff>28575</xdr:colOff>
      <xdr:row>2</xdr:row>
      <xdr:rowOff>910237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3813" y="1433512"/>
          <a:ext cx="7548562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12</xdr:col>
      <xdr:colOff>557215</xdr:colOff>
      <xdr:row>9</xdr:row>
      <xdr:rowOff>57150</xdr:rowOff>
    </xdr:from>
    <xdr:to>
      <xdr:col>16</xdr:col>
      <xdr:colOff>209550</xdr:colOff>
      <xdr:row>15</xdr:row>
      <xdr:rowOff>419100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8749965" y="4876800"/>
          <a:ext cx="5672135" cy="3105150"/>
          <a:chOff x="25856453" y="714206"/>
          <a:chExt cx="12924585" cy="4990122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5856453" y="714206"/>
            <a:ext cx="12924585" cy="468398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7060644" y="1978865"/>
            <a:ext cx="10879193" cy="37254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1"/>
  <sheetViews>
    <sheetView tabSelected="1" view="pageBreakPreview" zoomScale="50" zoomScaleNormal="50" zoomScaleSheetLayoutView="50" workbookViewId="0">
      <selection activeCell="C28" sqref="C28"/>
    </sheetView>
  </sheetViews>
  <sheetFormatPr defaultRowHeight="13.5" x14ac:dyDescent="0.15"/>
  <cols>
    <col min="1" max="1" width="65.125" customWidth="1"/>
    <col min="2" max="2" width="29.75" customWidth="1"/>
    <col min="3" max="3" width="17.625" customWidth="1"/>
    <col min="4" max="4" width="8.5" customWidth="1"/>
    <col min="5" max="5" width="17.625" customWidth="1"/>
    <col min="6" max="6" width="8.5" customWidth="1"/>
    <col min="7" max="7" width="23.875" customWidth="1"/>
    <col min="8" max="8" width="8.5" customWidth="1"/>
    <col min="9" max="9" width="23.875" customWidth="1"/>
    <col min="10" max="10" width="8.5" customWidth="1"/>
    <col min="11" max="11" width="17.625" customWidth="1"/>
    <col min="12" max="12" width="8.5" customWidth="1"/>
    <col min="13" max="13" width="13.75" customWidth="1"/>
    <col min="14" max="17" width="21.625" customWidth="1"/>
    <col min="18" max="18" width="25.625" customWidth="1"/>
    <col min="19" max="19" width="48.625" customWidth="1"/>
    <col min="20" max="20" width="12.375" customWidth="1"/>
    <col min="21" max="25" width="9.25" customWidth="1"/>
    <col min="26" max="28" width="9.25" hidden="1" customWidth="1"/>
    <col min="29" max="29" width="8.125" hidden="1" customWidth="1"/>
    <col min="30" max="30" width="15.875" hidden="1" customWidth="1"/>
    <col min="31" max="38" width="9" hidden="1" customWidth="1"/>
  </cols>
  <sheetData>
    <row r="1" spans="1:38" s="5" customFormat="1" ht="73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34" t="s">
        <v>15</v>
      </c>
      <c r="N1" s="134"/>
      <c r="O1" s="134"/>
      <c r="P1" s="134"/>
      <c r="Q1" s="134"/>
      <c r="R1" s="3"/>
      <c r="S1" s="3"/>
      <c r="T1" s="4"/>
    </row>
    <row r="2" spans="1:38" s="6" customFormat="1" ht="33.75" customHeight="1" x14ac:dyDescent="0.25"/>
    <row r="3" spans="1:38" s="5" customFormat="1" ht="74.25" customHeight="1" x14ac:dyDescent="0.25">
      <c r="A3" s="7"/>
      <c r="B3" s="8"/>
      <c r="C3" s="8"/>
      <c r="D3" s="8"/>
      <c r="F3" s="9" t="s">
        <v>19</v>
      </c>
      <c r="G3" s="8"/>
      <c r="H3" s="8"/>
      <c r="I3" s="10"/>
      <c r="J3" s="11"/>
      <c r="M3" s="8"/>
      <c r="N3" s="10"/>
      <c r="O3" s="11" t="s">
        <v>1</v>
      </c>
      <c r="P3" s="135">
        <v>46160</v>
      </c>
      <c r="Q3" s="135"/>
      <c r="R3" s="27" t="s">
        <v>17</v>
      </c>
    </row>
    <row r="4" spans="1:38" s="13" customFormat="1" ht="71.25" customHeight="1" x14ac:dyDescent="0.35">
      <c r="A4" s="12" t="s">
        <v>2</v>
      </c>
      <c r="B4" s="10"/>
      <c r="C4" s="10"/>
      <c r="D4" s="10"/>
      <c r="E4" s="10"/>
      <c r="F4" s="10"/>
      <c r="I4" s="35"/>
      <c r="J4" s="36"/>
      <c r="K4" s="35"/>
      <c r="L4" s="36"/>
      <c r="N4" s="14"/>
      <c r="O4" s="14"/>
      <c r="P4" s="14"/>
      <c r="Q4" s="15"/>
      <c r="R4" s="14"/>
    </row>
    <row r="5" spans="1:38" s="16" customFormat="1" ht="37.5" customHeight="1" x14ac:dyDescent="0.15">
      <c r="A5" s="136" t="s">
        <v>3</v>
      </c>
      <c r="B5" s="129" t="s">
        <v>4</v>
      </c>
      <c r="C5" s="129" t="s">
        <v>5</v>
      </c>
      <c r="D5" s="129"/>
      <c r="E5" s="129"/>
      <c r="F5" s="129"/>
      <c r="G5" s="128" t="s">
        <v>23</v>
      </c>
      <c r="H5" s="128"/>
      <c r="I5" s="128" t="s">
        <v>22</v>
      </c>
      <c r="J5" s="128"/>
      <c r="K5" s="128" t="s">
        <v>6</v>
      </c>
      <c r="L5" s="141"/>
    </row>
    <row r="6" spans="1:38" s="16" customFormat="1" ht="37.5" customHeight="1" x14ac:dyDescent="0.15">
      <c r="A6" s="137"/>
      <c r="B6" s="139"/>
      <c r="C6" s="127" t="s">
        <v>7</v>
      </c>
      <c r="D6" s="127"/>
      <c r="E6" s="127" t="s">
        <v>24</v>
      </c>
      <c r="F6" s="127"/>
      <c r="G6" s="127" t="s">
        <v>8</v>
      </c>
      <c r="H6" s="127"/>
      <c r="I6" s="127" t="s">
        <v>8</v>
      </c>
      <c r="J6" s="127"/>
      <c r="K6" s="124" t="s">
        <v>9</v>
      </c>
      <c r="L6" s="125"/>
    </row>
    <row r="7" spans="1:38" s="16" customFormat="1" ht="12" customHeight="1" x14ac:dyDescent="0.15">
      <c r="A7" s="137"/>
      <c r="B7" s="139"/>
      <c r="C7" s="127"/>
      <c r="D7" s="127"/>
      <c r="E7" s="127"/>
      <c r="F7" s="127"/>
      <c r="G7" s="127"/>
      <c r="H7" s="127"/>
      <c r="I7" s="127"/>
      <c r="J7" s="127"/>
      <c r="K7" s="124"/>
      <c r="L7" s="125"/>
    </row>
    <row r="8" spans="1:38" s="16" customFormat="1" ht="37.5" hidden="1" customHeight="1" x14ac:dyDescent="0.15">
      <c r="A8" s="137"/>
      <c r="B8" s="139"/>
      <c r="C8" s="127"/>
      <c r="D8" s="127"/>
      <c r="E8" s="127"/>
      <c r="F8" s="127"/>
      <c r="G8" s="127"/>
      <c r="H8" s="127"/>
      <c r="I8" s="127"/>
      <c r="J8" s="127"/>
      <c r="K8" s="124"/>
      <c r="L8" s="125"/>
    </row>
    <row r="9" spans="1:38" s="16" customFormat="1" ht="37.5" customHeight="1" x14ac:dyDescent="0.15">
      <c r="A9" s="138"/>
      <c r="B9" s="140"/>
      <c r="C9" s="52"/>
      <c r="D9" s="52"/>
      <c r="E9" s="126"/>
      <c r="F9" s="126"/>
      <c r="G9" s="126"/>
      <c r="H9" s="126"/>
      <c r="I9" s="142" t="s">
        <v>10</v>
      </c>
      <c r="J9" s="142"/>
      <c r="K9" s="126" t="s">
        <v>34</v>
      </c>
      <c r="L9" s="143"/>
      <c r="Z9" s="66">
        <v>2026</v>
      </c>
      <c r="AA9" s="66"/>
      <c r="AB9" s="66"/>
      <c r="AC9" s="67"/>
      <c r="AD9" s="67"/>
      <c r="AE9" s="67"/>
      <c r="AF9" s="67"/>
      <c r="AG9" s="67"/>
      <c r="AH9" s="67"/>
      <c r="AI9" s="67"/>
      <c r="AJ9" s="67"/>
      <c r="AK9" s="67"/>
      <c r="AL9" s="67" t="s">
        <v>39</v>
      </c>
    </row>
    <row r="10" spans="1:38" s="16" customFormat="1" ht="36" customHeight="1" x14ac:dyDescent="0.15">
      <c r="A10" s="73" t="str">
        <f>IF(AND(D10="月",F10="月"),AL10,"★"&amp;AL10)</f>
        <v>※WAN HAI 356</v>
      </c>
      <c r="B10" s="74" t="str">
        <f t="shared" ref="B10:B21" si="0">AA10</f>
        <v>S041</v>
      </c>
      <c r="C10" s="75">
        <f t="shared" ref="C10:C21" si="1">AB10</f>
        <v>46160</v>
      </c>
      <c r="D10" s="75" t="str">
        <f>TEXT(C10,"aaa")</f>
        <v>月</v>
      </c>
      <c r="E10" s="75">
        <f t="shared" ref="E10:E21" si="2">AC10</f>
        <v>46160</v>
      </c>
      <c r="F10" s="75" t="str">
        <f>TEXT(E10,"aaa")</f>
        <v>月</v>
      </c>
      <c r="G10" s="75">
        <f t="shared" ref="G10:G21" si="3">AD10</f>
        <v>46162</v>
      </c>
      <c r="H10" s="75" t="str">
        <f>TEXT(G10,"aaa")</f>
        <v>水</v>
      </c>
      <c r="I10" s="75">
        <f t="shared" ref="I10:I21" si="4">AE10</f>
        <v>46162</v>
      </c>
      <c r="J10" s="76" t="str">
        <f>TEXT(I10,"aaa")</f>
        <v>水</v>
      </c>
      <c r="K10" s="76">
        <f t="shared" ref="K10:K21" si="5">AG10</f>
        <v>46183</v>
      </c>
      <c r="L10" s="77" t="str">
        <f>TEXT(K10,"aaa")</f>
        <v>水</v>
      </c>
      <c r="Z10" s="111" t="s">
        <v>45</v>
      </c>
      <c r="AA10" s="86" t="s">
        <v>37</v>
      </c>
      <c r="AB10" s="87">
        <v>46160</v>
      </c>
      <c r="AC10" s="87">
        <v>46160</v>
      </c>
      <c r="AD10" s="87">
        <v>46162</v>
      </c>
      <c r="AE10" s="87">
        <v>46162</v>
      </c>
      <c r="AF10" s="86" t="s">
        <v>40</v>
      </c>
      <c r="AG10" s="105">
        <v>46183</v>
      </c>
      <c r="AH10" s="86" t="s">
        <v>41</v>
      </c>
      <c r="AI10" s="68"/>
      <c r="AJ10" s="71"/>
      <c r="AK10" s="72"/>
      <c r="AL10" s="69" t="str">
        <f t="shared" ref="AL10:AL21" si="6">IF(Z10=AJ10,Z10,"※"&amp;Z10)</f>
        <v>※WAN HAI 356</v>
      </c>
    </row>
    <row r="11" spans="1:38" s="16" customFormat="1" ht="36" customHeight="1" x14ac:dyDescent="0.15">
      <c r="A11" s="78" t="str">
        <f>IF(AND(D11="木",F11="木"),AL11,"★"&amp;AL11)</f>
        <v>※BRIGHT SAKURA</v>
      </c>
      <c r="B11" s="79" t="str">
        <f t="shared" si="0"/>
        <v>016S</v>
      </c>
      <c r="C11" s="80">
        <f t="shared" si="1"/>
        <v>46163</v>
      </c>
      <c r="D11" s="80" t="str">
        <f t="shared" ref="D11:D21" si="7">TEXT(C11,"aaa")</f>
        <v>木</v>
      </c>
      <c r="E11" s="80">
        <f t="shared" si="2"/>
        <v>46163</v>
      </c>
      <c r="F11" s="80" t="str">
        <f t="shared" ref="F11:F21" si="8">TEXT(E11,"aaa")</f>
        <v>木</v>
      </c>
      <c r="G11" s="80">
        <f t="shared" si="3"/>
        <v>46166</v>
      </c>
      <c r="H11" s="80" t="str">
        <f t="shared" ref="H11:H21" si="9">TEXT(G11,"aaa")</f>
        <v>日</v>
      </c>
      <c r="I11" s="80">
        <f t="shared" si="4"/>
        <v>46167</v>
      </c>
      <c r="J11" s="81" t="str">
        <f t="shared" ref="J11:J21" si="10">TEXT(I11,"aaa")</f>
        <v>月</v>
      </c>
      <c r="K11" s="81">
        <f t="shared" si="5"/>
        <v>46185</v>
      </c>
      <c r="L11" s="82" t="str">
        <f t="shared" ref="L11:L21" si="11">TEXT(K11,"aaa")</f>
        <v>金</v>
      </c>
      <c r="Z11" s="107" t="s">
        <v>46</v>
      </c>
      <c r="AA11" s="110" t="s">
        <v>36</v>
      </c>
      <c r="AB11" s="89">
        <v>46163</v>
      </c>
      <c r="AC11" s="89">
        <v>46163</v>
      </c>
      <c r="AD11" s="89">
        <v>46166</v>
      </c>
      <c r="AE11" s="89">
        <v>46167</v>
      </c>
      <c r="AF11" s="88" t="s">
        <v>43</v>
      </c>
      <c r="AG11" s="106">
        <v>46185</v>
      </c>
      <c r="AH11" s="88" t="s">
        <v>44</v>
      </c>
      <c r="AI11" s="68"/>
      <c r="AJ11" s="107"/>
      <c r="AK11" s="70"/>
      <c r="AL11" s="69" t="str">
        <f t="shared" si="6"/>
        <v>※BRIGHT SAKURA</v>
      </c>
    </row>
    <row r="12" spans="1:38" s="16" customFormat="1" ht="36" customHeight="1" x14ac:dyDescent="0.15">
      <c r="A12" s="78" t="str">
        <f t="shared" ref="A12:A20" si="12">IF(AND(D12="月",F12="月"),AL12,"★"&amp;AL12)</f>
        <v>※WAN HAI 335</v>
      </c>
      <c r="B12" s="79" t="str">
        <f t="shared" si="0"/>
        <v>S014</v>
      </c>
      <c r="C12" s="80">
        <f t="shared" si="1"/>
        <v>46167</v>
      </c>
      <c r="D12" s="80" t="str">
        <f t="shared" si="7"/>
        <v>月</v>
      </c>
      <c r="E12" s="80">
        <f t="shared" si="2"/>
        <v>46167</v>
      </c>
      <c r="F12" s="80" t="str">
        <f t="shared" si="8"/>
        <v>月</v>
      </c>
      <c r="G12" s="80">
        <f t="shared" si="3"/>
        <v>46169</v>
      </c>
      <c r="H12" s="80" t="str">
        <f t="shared" si="9"/>
        <v>水</v>
      </c>
      <c r="I12" s="80">
        <f t="shared" si="4"/>
        <v>46169</v>
      </c>
      <c r="J12" s="81" t="str">
        <f t="shared" si="10"/>
        <v>水</v>
      </c>
      <c r="K12" s="81">
        <f t="shared" si="5"/>
        <v>46190</v>
      </c>
      <c r="L12" s="82" t="str">
        <f t="shared" si="11"/>
        <v>水</v>
      </c>
      <c r="Z12" s="95" t="s">
        <v>47</v>
      </c>
      <c r="AA12" s="108" t="s">
        <v>38</v>
      </c>
      <c r="AB12" s="87">
        <v>46167</v>
      </c>
      <c r="AC12" s="87">
        <v>46167</v>
      </c>
      <c r="AD12" s="87">
        <v>46169</v>
      </c>
      <c r="AE12" s="87">
        <v>46169</v>
      </c>
      <c r="AF12" s="86" t="s">
        <v>40</v>
      </c>
      <c r="AG12" s="105">
        <v>46190</v>
      </c>
      <c r="AH12" s="86" t="s">
        <v>41</v>
      </c>
      <c r="AL12" s="69" t="str">
        <f t="shared" si="6"/>
        <v>※WAN HAI 335</v>
      </c>
    </row>
    <row r="13" spans="1:38" s="16" customFormat="1" ht="36" customHeight="1" x14ac:dyDescent="0.15">
      <c r="A13" s="78" t="str">
        <f>IF(AND(D13="木",F13="木"),AL13,"★"&amp;AL13)</f>
        <v>EMMANUEL P</v>
      </c>
      <c r="B13" s="79" t="str">
        <f t="shared" si="0"/>
        <v>010S</v>
      </c>
      <c r="C13" s="80">
        <f t="shared" si="1"/>
        <v>46170</v>
      </c>
      <c r="D13" s="80" t="str">
        <f t="shared" si="7"/>
        <v>木</v>
      </c>
      <c r="E13" s="80">
        <f t="shared" si="2"/>
        <v>46170</v>
      </c>
      <c r="F13" s="80" t="str">
        <f t="shared" si="8"/>
        <v>木</v>
      </c>
      <c r="G13" s="80">
        <f t="shared" si="3"/>
        <v>46173</v>
      </c>
      <c r="H13" s="80" t="str">
        <f t="shared" si="9"/>
        <v>日</v>
      </c>
      <c r="I13" s="80">
        <f t="shared" si="4"/>
        <v>46174</v>
      </c>
      <c r="J13" s="81" t="str">
        <f t="shared" si="10"/>
        <v>月</v>
      </c>
      <c r="K13" s="81">
        <f t="shared" si="5"/>
        <v>46192</v>
      </c>
      <c r="L13" s="82" t="str">
        <f t="shared" si="11"/>
        <v>金</v>
      </c>
      <c r="Z13" s="96" t="s">
        <v>48</v>
      </c>
      <c r="AA13" s="97" t="s">
        <v>49</v>
      </c>
      <c r="AB13" s="98">
        <v>46170</v>
      </c>
      <c r="AC13" s="98">
        <v>46170</v>
      </c>
      <c r="AD13" s="98">
        <v>46173</v>
      </c>
      <c r="AE13" s="98">
        <v>46174</v>
      </c>
      <c r="AF13" s="97" t="s">
        <v>43</v>
      </c>
      <c r="AG13" s="104">
        <v>46192</v>
      </c>
      <c r="AH13" s="97" t="s">
        <v>44</v>
      </c>
      <c r="AJ13" s="96" t="s">
        <v>48</v>
      </c>
      <c r="AL13" s="69" t="str">
        <f t="shared" si="6"/>
        <v>EMMANUEL P</v>
      </c>
    </row>
    <row r="14" spans="1:38" s="16" customFormat="1" ht="36" customHeight="1" x14ac:dyDescent="0.15">
      <c r="A14" s="78" t="str">
        <f t="shared" ref="A14:A21" si="13">IF(AND(D14="月",F14="月"),AL14,"★"&amp;AL14)</f>
        <v>WAN HAI 357</v>
      </c>
      <c r="B14" s="79" t="str">
        <f t="shared" si="0"/>
        <v>S036</v>
      </c>
      <c r="C14" s="80">
        <f t="shared" si="1"/>
        <v>46174</v>
      </c>
      <c r="D14" s="80" t="str">
        <f t="shared" si="7"/>
        <v>月</v>
      </c>
      <c r="E14" s="80">
        <f t="shared" si="2"/>
        <v>46174</v>
      </c>
      <c r="F14" s="80" t="str">
        <f t="shared" si="8"/>
        <v>月</v>
      </c>
      <c r="G14" s="80">
        <f t="shared" si="3"/>
        <v>46176</v>
      </c>
      <c r="H14" s="80" t="str">
        <f t="shared" si="9"/>
        <v>水</v>
      </c>
      <c r="I14" s="80">
        <f t="shared" si="4"/>
        <v>46176</v>
      </c>
      <c r="J14" s="81" t="str">
        <f t="shared" si="10"/>
        <v>水</v>
      </c>
      <c r="K14" s="81">
        <f t="shared" si="5"/>
        <v>46197</v>
      </c>
      <c r="L14" s="82" t="str">
        <f t="shared" si="11"/>
        <v>水</v>
      </c>
      <c r="Z14" s="111" t="s">
        <v>50</v>
      </c>
      <c r="AA14" s="109" t="s">
        <v>51</v>
      </c>
      <c r="AB14" s="112">
        <v>46174</v>
      </c>
      <c r="AC14" s="112">
        <v>46174</v>
      </c>
      <c r="AD14" s="100">
        <v>46176</v>
      </c>
      <c r="AE14" s="100">
        <v>46176</v>
      </c>
      <c r="AF14" s="99" t="s">
        <v>40</v>
      </c>
      <c r="AG14" s="105">
        <v>46197</v>
      </c>
      <c r="AH14" s="99" t="s">
        <v>41</v>
      </c>
      <c r="AJ14" s="111" t="s">
        <v>50</v>
      </c>
      <c r="AL14" s="69" t="str">
        <f t="shared" si="6"/>
        <v>WAN HAI 357</v>
      </c>
    </row>
    <row r="15" spans="1:38" s="16" customFormat="1" ht="36" customHeight="1" x14ac:dyDescent="0.15">
      <c r="A15" s="78" t="str">
        <f>IF(AND(D15="木",F15="木"),AL15,"★"&amp;AL15)</f>
        <v>WAN HAI 331</v>
      </c>
      <c r="B15" s="79" t="str">
        <f t="shared" si="0"/>
        <v>024S</v>
      </c>
      <c r="C15" s="80">
        <f t="shared" si="1"/>
        <v>46177</v>
      </c>
      <c r="D15" s="80" t="str">
        <f t="shared" si="7"/>
        <v>木</v>
      </c>
      <c r="E15" s="80">
        <f t="shared" si="2"/>
        <v>46177</v>
      </c>
      <c r="F15" s="80" t="str">
        <f t="shared" si="8"/>
        <v>木</v>
      </c>
      <c r="G15" s="80">
        <f t="shared" si="3"/>
        <v>46180</v>
      </c>
      <c r="H15" s="80" t="str">
        <f t="shared" si="9"/>
        <v>日</v>
      </c>
      <c r="I15" s="80">
        <f t="shared" si="4"/>
        <v>46181</v>
      </c>
      <c r="J15" s="81" t="str">
        <f t="shared" si="10"/>
        <v>月</v>
      </c>
      <c r="K15" s="81">
        <f t="shared" si="5"/>
        <v>46199</v>
      </c>
      <c r="L15" s="82" t="str">
        <f t="shared" si="11"/>
        <v>金</v>
      </c>
      <c r="Z15" s="101" t="s">
        <v>52</v>
      </c>
      <c r="AA15" s="102" t="s">
        <v>53</v>
      </c>
      <c r="AB15" s="103">
        <v>46177</v>
      </c>
      <c r="AC15" s="103">
        <v>46177</v>
      </c>
      <c r="AD15" s="103">
        <v>46180</v>
      </c>
      <c r="AE15" s="103">
        <v>46181</v>
      </c>
      <c r="AF15" s="102" t="s">
        <v>43</v>
      </c>
      <c r="AG15" s="106">
        <v>46199</v>
      </c>
      <c r="AH15" s="102" t="s">
        <v>44</v>
      </c>
      <c r="AJ15" s="101" t="s">
        <v>52</v>
      </c>
      <c r="AL15" s="69" t="str">
        <f t="shared" si="6"/>
        <v>WAN HAI 331</v>
      </c>
    </row>
    <row r="16" spans="1:38" s="16" customFormat="1" ht="36" customHeight="1" x14ac:dyDescent="0.15">
      <c r="A16" s="78" t="str">
        <f t="shared" ref="A16:A21" si="14">IF(AND(D16="月",F16="月"),AL16,"★"&amp;AL16)</f>
        <v>INTERASIA TRANSFORM</v>
      </c>
      <c r="B16" s="79" t="str">
        <f t="shared" si="0"/>
        <v>S022</v>
      </c>
      <c r="C16" s="80">
        <f t="shared" si="1"/>
        <v>46181</v>
      </c>
      <c r="D16" s="80" t="str">
        <f t="shared" si="7"/>
        <v>月</v>
      </c>
      <c r="E16" s="80">
        <f t="shared" si="2"/>
        <v>46181</v>
      </c>
      <c r="F16" s="80" t="str">
        <f t="shared" si="8"/>
        <v>月</v>
      </c>
      <c r="G16" s="80">
        <f t="shared" si="3"/>
        <v>46183</v>
      </c>
      <c r="H16" s="80" t="str">
        <f t="shared" si="9"/>
        <v>水</v>
      </c>
      <c r="I16" s="80">
        <f t="shared" si="4"/>
        <v>46183</v>
      </c>
      <c r="J16" s="81" t="str">
        <f t="shared" si="10"/>
        <v>水</v>
      </c>
      <c r="K16" s="81">
        <f t="shared" si="5"/>
        <v>46204</v>
      </c>
      <c r="L16" s="82" t="str">
        <f t="shared" si="11"/>
        <v>水</v>
      </c>
      <c r="Z16" s="111" t="s">
        <v>54</v>
      </c>
      <c r="AA16" s="99" t="s">
        <v>55</v>
      </c>
      <c r="AB16" s="100">
        <v>46181</v>
      </c>
      <c r="AC16" s="100">
        <v>46181</v>
      </c>
      <c r="AD16" s="100">
        <v>46183</v>
      </c>
      <c r="AE16" s="100">
        <v>46183</v>
      </c>
      <c r="AF16" s="99" t="s">
        <v>40</v>
      </c>
      <c r="AG16" s="105">
        <v>46204</v>
      </c>
      <c r="AH16" s="99" t="s">
        <v>41</v>
      </c>
      <c r="AJ16" s="111" t="s">
        <v>54</v>
      </c>
      <c r="AL16" s="69" t="str">
        <f t="shared" si="6"/>
        <v>INTERASIA TRANSFORM</v>
      </c>
    </row>
    <row r="17" spans="1:38" s="16" customFormat="1" ht="36" customHeight="1" x14ac:dyDescent="0.15">
      <c r="A17" s="78" t="str">
        <f>IF(AND(D17="木",F17="木"),AL17,"★"&amp;AL17)</f>
        <v>※REN JIAN 20</v>
      </c>
      <c r="B17" s="79" t="str">
        <f t="shared" si="0"/>
        <v>018S</v>
      </c>
      <c r="C17" s="80">
        <f t="shared" si="1"/>
        <v>46184</v>
      </c>
      <c r="D17" s="80" t="str">
        <f t="shared" si="7"/>
        <v>木</v>
      </c>
      <c r="E17" s="80">
        <f t="shared" si="2"/>
        <v>46184</v>
      </c>
      <c r="F17" s="80" t="str">
        <f t="shared" si="8"/>
        <v>木</v>
      </c>
      <c r="G17" s="80">
        <f t="shared" si="3"/>
        <v>46187</v>
      </c>
      <c r="H17" s="80" t="str">
        <f t="shared" si="9"/>
        <v>日</v>
      </c>
      <c r="I17" s="80">
        <f t="shared" si="4"/>
        <v>46188</v>
      </c>
      <c r="J17" s="81" t="str">
        <f t="shared" si="10"/>
        <v>月</v>
      </c>
      <c r="K17" s="81">
        <f t="shared" si="5"/>
        <v>46206</v>
      </c>
      <c r="L17" s="82" t="str">
        <f t="shared" si="11"/>
        <v>金</v>
      </c>
      <c r="Z17" s="168" t="s">
        <v>60</v>
      </c>
      <c r="AA17" s="164" t="s">
        <v>61</v>
      </c>
      <c r="AB17" s="166">
        <v>46184</v>
      </c>
      <c r="AC17" s="166">
        <v>46184</v>
      </c>
      <c r="AD17" s="166">
        <v>46187</v>
      </c>
      <c r="AE17" s="166">
        <v>46188</v>
      </c>
      <c r="AF17" s="165" t="s">
        <v>43</v>
      </c>
      <c r="AG17" s="167">
        <v>46206</v>
      </c>
      <c r="AH17" s="165" t="s">
        <v>44</v>
      </c>
      <c r="AJ17" s="107" t="s">
        <v>42</v>
      </c>
      <c r="AL17" s="69" t="str">
        <f t="shared" si="6"/>
        <v>※REN JIAN 20</v>
      </c>
    </row>
    <row r="18" spans="1:38" s="16" customFormat="1" ht="36" customHeight="1" x14ac:dyDescent="0.15">
      <c r="A18" s="78" t="str">
        <f t="shared" ref="A18:A21" si="15">IF(AND(D18="月",F18="月"),AL18,"★"&amp;AL18)</f>
        <v>WAN HAI 356</v>
      </c>
      <c r="B18" s="79" t="str">
        <f t="shared" si="0"/>
        <v>S042</v>
      </c>
      <c r="C18" s="80">
        <f t="shared" si="1"/>
        <v>46188</v>
      </c>
      <c r="D18" s="80" t="str">
        <f t="shared" si="7"/>
        <v>月</v>
      </c>
      <c r="E18" s="80">
        <f t="shared" si="2"/>
        <v>46188</v>
      </c>
      <c r="F18" s="80" t="str">
        <f t="shared" si="8"/>
        <v>月</v>
      </c>
      <c r="G18" s="80">
        <f t="shared" si="3"/>
        <v>46190</v>
      </c>
      <c r="H18" s="80" t="str">
        <f t="shared" si="9"/>
        <v>水</v>
      </c>
      <c r="I18" s="80">
        <f t="shared" si="4"/>
        <v>46190</v>
      </c>
      <c r="J18" s="81" t="str">
        <f t="shared" si="10"/>
        <v>水</v>
      </c>
      <c r="K18" s="81">
        <f t="shared" si="5"/>
        <v>46211</v>
      </c>
      <c r="L18" s="82" t="str">
        <f t="shared" si="11"/>
        <v>水</v>
      </c>
      <c r="Z18" s="111" t="s">
        <v>45</v>
      </c>
      <c r="AA18" s="99" t="s">
        <v>56</v>
      </c>
      <c r="AB18" s="100">
        <v>46188</v>
      </c>
      <c r="AC18" s="100">
        <v>46188</v>
      </c>
      <c r="AD18" s="100">
        <v>46190</v>
      </c>
      <c r="AE18" s="100">
        <v>46190</v>
      </c>
      <c r="AF18" s="99" t="s">
        <v>40</v>
      </c>
      <c r="AG18" s="105">
        <v>46211</v>
      </c>
      <c r="AH18" s="99" t="s">
        <v>41</v>
      </c>
      <c r="AJ18" s="111" t="s">
        <v>45</v>
      </c>
      <c r="AL18" s="69" t="str">
        <f t="shared" si="6"/>
        <v>WAN HAI 356</v>
      </c>
    </row>
    <row r="19" spans="1:38" s="16" customFormat="1" ht="36" customHeight="1" x14ac:dyDescent="0.15">
      <c r="A19" s="78" t="str">
        <f>IF(AND(D19="木",F19="木"),AL19,"★"&amp;AL19)</f>
        <v>BRIGHT SAKURA</v>
      </c>
      <c r="B19" s="79" t="str">
        <f t="shared" si="0"/>
        <v>017S</v>
      </c>
      <c r="C19" s="80">
        <f t="shared" si="1"/>
        <v>46191</v>
      </c>
      <c r="D19" s="80" t="str">
        <f t="shared" si="7"/>
        <v>木</v>
      </c>
      <c r="E19" s="80">
        <f t="shared" si="2"/>
        <v>46191</v>
      </c>
      <c r="F19" s="80" t="str">
        <f t="shared" si="8"/>
        <v>木</v>
      </c>
      <c r="G19" s="80">
        <f t="shared" si="3"/>
        <v>46194</v>
      </c>
      <c r="H19" s="80" t="str">
        <f t="shared" si="9"/>
        <v>日</v>
      </c>
      <c r="I19" s="80">
        <f t="shared" si="4"/>
        <v>46195</v>
      </c>
      <c r="J19" s="81" t="str">
        <f t="shared" si="10"/>
        <v>月</v>
      </c>
      <c r="K19" s="81">
        <f t="shared" si="5"/>
        <v>46213</v>
      </c>
      <c r="L19" s="82" t="str">
        <f t="shared" si="11"/>
        <v>金</v>
      </c>
      <c r="Z19" s="107" t="s">
        <v>46</v>
      </c>
      <c r="AA19" s="110" t="s">
        <v>57</v>
      </c>
      <c r="AB19" s="103">
        <v>46191</v>
      </c>
      <c r="AC19" s="103">
        <v>46191</v>
      </c>
      <c r="AD19" s="103">
        <v>46194</v>
      </c>
      <c r="AE19" s="103">
        <v>46195</v>
      </c>
      <c r="AF19" s="102" t="s">
        <v>43</v>
      </c>
      <c r="AG19" s="106">
        <v>46213</v>
      </c>
      <c r="AH19" s="102" t="s">
        <v>44</v>
      </c>
      <c r="AJ19" s="107" t="s">
        <v>46</v>
      </c>
      <c r="AL19" s="69" t="str">
        <f t="shared" si="6"/>
        <v>BRIGHT SAKURA</v>
      </c>
    </row>
    <row r="20" spans="1:38" s="16" customFormat="1" ht="36" customHeight="1" x14ac:dyDescent="0.15">
      <c r="A20" s="78" t="str">
        <f t="shared" ref="A20:A21" si="16">IF(AND(D20="月",F20="月"),AL20,"★"&amp;AL20)</f>
        <v>WAN HAI 335</v>
      </c>
      <c r="B20" s="79" t="str">
        <f t="shared" si="0"/>
        <v>S015</v>
      </c>
      <c r="C20" s="80">
        <f t="shared" si="1"/>
        <v>46195</v>
      </c>
      <c r="D20" s="80" t="str">
        <f t="shared" si="7"/>
        <v>月</v>
      </c>
      <c r="E20" s="80">
        <f t="shared" si="2"/>
        <v>46195</v>
      </c>
      <c r="F20" s="80" t="str">
        <f t="shared" si="8"/>
        <v>月</v>
      </c>
      <c r="G20" s="80">
        <f t="shared" si="3"/>
        <v>46197</v>
      </c>
      <c r="H20" s="80" t="str">
        <f t="shared" si="9"/>
        <v>水</v>
      </c>
      <c r="I20" s="80">
        <f t="shared" si="4"/>
        <v>46197</v>
      </c>
      <c r="J20" s="81" t="str">
        <f t="shared" si="10"/>
        <v>水</v>
      </c>
      <c r="K20" s="81">
        <f t="shared" si="5"/>
        <v>46218</v>
      </c>
      <c r="L20" s="82" t="str">
        <f t="shared" si="11"/>
        <v>水</v>
      </c>
      <c r="Z20" s="95" t="s">
        <v>47</v>
      </c>
      <c r="AA20" s="108" t="s">
        <v>58</v>
      </c>
      <c r="AB20" s="100">
        <v>46195</v>
      </c>
      <c r="AC20" s="100">
        <v>46195</v>
      </c>
      <c r="AD20" s="100">
        <v>46197</v>
      </c>
      <c r="AE20" s="100">
        <v>46197</v>
      </c>
      <c r="AF20" s="99" t="s">
        <v>40</v>
      </c>
      <c r="AG20" s="105">
        <v>46218</v>
      </c>
      <c r="AH20" s="99" t="s">
        <v>41</v>
      </c>
      <c r="AJ20" s="95" t="s">
        <v>47</v>
      </c>
      <c r="AL20" s="69" t="str">
        <f t="shared" si="6"/>
        <v>WAN HAI 335</v>
      </c>
    </row>
    <row r="21" spans="1:38" s="16" customFormat="1" ht="36" customHeight="1" x14ac:dyDescent="0.15">
      <c r="A21" s="83" t="str">
        <f>IF(AND(D21="木",F21="木"),AL21,"★"&amp;AL21)</f>
        <v>EMMANUEL P</v>
      </c>
      <c r="B21" s="92" t="str">
        <f t="shared" si="0"/>
        <v>011S</v>
      </c>
      <c r="C21" s="85">
        <f t="shared" si="1"/>
        <v>46198</v>
      </c>
      <c r="D21" s="85" t="str">
        <f t="shared" si="7"/>
        <v>木</v>
      </c>
      <c r="E21" s="85">
        <f t="shared" si="2"/>
        <v>46198</v>
      </c>
      <c r="F21" s="85" t="str">
        <f t="shared" si="8"/>
        <v>木</v>
      </c>
      <c r="G21" s="85">
        <f t="shared" si="3"/>
        <v>46201</v>
      </c>
      <c r="H21" s="85" t="str">
        <f t="shared" si="9"/>
        <v>日</v>
      </c>
      <c r="I21" s="85">
        <f t="shared" si="4"/>
        <v>46202</v>
      </c>
      <c r="J21" s="84" t="str">
        <f t="shared" si="10"/>
        <v>月</v>
      </c>
      <c r="K21" s="84">
        <f t="shared" si="5"/>
        <v>46220</v>
      </c>
      <c r="L21" s="93" t="str">
        <f t="shared" si="11"/>
        <v>金</v>
      </c>
      <c r="Z21" s="144" t="s">
        <v>48</v>
      </c>
      <c r="AA21" s="145" t="s">
        <v>59</v>
      </c>
      <c r="AB21" s="146">
        <v>46198</v>
      </c>
      <c r="AC21" s="146">
        <v>46198</v>
      </c>
      <c r="AD21" s="146">
        <v>46201</v>
      </c>
      <c r="AE21" s="146">
        <v>46202</v>
      </c>
      <c r="AF21" s="147" t="s">
        <v>43</v>
      </c>
      <c r="AG21" s="148">
        <v>46220</v>
      </c>
      <c r="AH21" s="147" t="s">
        <v>44</v>
      </c>
      <c r="AJ21" s="144" t="s">
        <v>48</v>
      </c>
      <c r="AL21" s="149" t="str">
        <f t="shared" si="6"/>
        <v>EMMANUEL P</v>
      </c>
    </row>
    <row r="22" spans="1:38" s="43" customFormat="1" ht="36" customHeight="1" x14ac:dyDescent="0.15">
      <c r="A22" s="94"/>
      <c r="B22" s="150"/>
      <c r="C22" s="151"/>
      <c r="D22" s="151"/>
      <c r="E22" s="151"/>
      <c r="F22" s="151"/>
      <c r="G22" s="151"/>
      <c r="H22" s="151"/>
      <c r="I22" s="151"/>
      <c r="J22" s="152"/>
      <c r="K22" s="152"/>
      <c r="L22" s="152"/>
      <c r="Z22" s="153"/>
      <c r="AA22" s="154"/>
      <c r="AB22" s="155"/>
      <c r="AC22" s="155"/>
      <c r="AD22" s="155"/>
      <c r="AE22" s="155"/>
      <c r="AF22" s="156"/>
      <c r="AG22" s="157"/>
      <c r="AH22" s="156"/>
      <c r="AJ22" s="153"/>
      <c r="AL22" s="158"/>
    </row>
    <row r="23" spans="1:38" s="43" customFormat="1" ht="36" customHeight="1" x14ac:dyDescent="0.15">
      <c r="A23" s="94"/>
      <c r="B23" s="150"/>
      <c r="C23" s="151"/>
      <c r="D23" s="151"/>
      <c r="E23" s="151"/>
      <c r="F23" s="151"/>
      <c r="G23" s="151"/>
      <c r="H23" s="151"/>
      <c r="I23" s="151"/>
      <c r="J23" s="152"/>
      <c r="K23" s="152"/>
      <c r="L23" s="152"/>
      <c r="Z23" s="159"/>
      <c r="AA23" s="160"/>
      <c r="AB23" s="161"/>
      <c r="AC23" s="161"/>
      <c r="AD23" s="161"/>
      <c r="AE23" s="161"/>
      <c r="AF23" s="162"/>
      <c r="AG23" s="163"/>
      <c r="AH23" s="162"/>
      <c r="AJ23" s="159"/>
      <c r="AL23" s="158"/>
    </row>
    <row r="24" spans="1:38" s="16" customFormat="1" ht="36" customHeight="1" x14ac:dyDescent="0.15">
      <c r="A24" s="94"/>
      <c r="B24" s="91"/>
      <c r="C24" s="91"/>
      <c r="D24" s="90"/>
      <c r="E24" s="91"/>
      <c r="F24" s="90"/>
      <c r="G24" s="91"/>
      <c r="H24" s="90"/>
      <c r="I24" s="91"/>
      <c r="J24" s="90"/>
      <c r="K24" s="30"/>
      <c r="L24" s="90"/>
    </row>
    <row r="25" spans="1:38" s="16" customFormat="1" ht="36" customHeight="1" x14ac:dyDescent="0.15">
      <c r="A25" s="94"/>
      <c r="B25" s="91"/>
      <c r="C25" s="91"/>
      <c r="D25" s="90"/>
      <c r="E25" s="91"/>
      <c r="F25" s="90"/>
      <c r="G25" s="91"/>
      <c r="H25" s="90"/>
      <c r="I25" s="91"/>
      <c r="J25" s="90"/>
      <c r="K25" s="30"/>
      <c r="L25" s="90"/>
    </row>
    <row r="26" spans="1:38" s="16" customFormat="1" ht="36" customHeight="1" x14ac:dyDescent="0.15">
      <c r="A26" s="32"/>
      <c r="B26" s="33"/>
      <c r="C26" s="30"/>
      <c r="D26" s="31"/>
      <c r="E26" s="30"/>
      <c r="F26" s="31"/>
      <c r="G26" s="30"/>
      <c r="H26" s="31"/>
      <c r="I26" s="30"/>
      <c r="J26" s="51"/>
      <c r="K26" s="30"/>
      <c r="L26" s="31"/>
    </row>
    <row r="27" spans="1:38" s="16" customFormat="1" ht="36" customHeight="1" x14ac:dyDescent="0.15">
      <c r="C27" s="30"/>
      <c r="D27" s="31"/>
      <c r="E27" s="30"/>
      <c r="F27" s="31"/>
      <c r="G27" s="30"/>
      <c r="H27" s="31"/>
      <c r="I27" s="30"/>
      <c r="J27" s="51"/>
      <c r="K27" s="30"/>
      <c r="L27" s="31"/>
    </row>
    <row r="28" spans="1:38" s="16" customFormat="1" ht="51" customHeight="1" x14ac:dyDescent="0.5">
      <c r="A28" s="53" t="s">
        <v>16</v>
      </c>
      <c r="B28" s="53"/>
      <c r="C28" s="30"/>
      <c r="D28" s="31"/>
      <c r="E28" s="30"/>
      <c r="F28" s="31"/>
      <c r="G28" s="30"/>
      <c r="H28" s="31"/>
      <c r="I28" s="30"/>
      <c r="J28" s="51"/>
      <c r="K28" s="30"/>
      <c r="L28" s="31"/>
    </row>
    <row r="29" spans="1:38" s="16" customFormat="1" ht="28.5" x14ac:dyDescent="0.25">
      <c r="A29" s="54" t="s">
        <v>29</v>
      </c>
      <c r="B29" s="55"/>
      <c r="C29" s="55"/>
      <c r="D29" s="55"/>
      <c r="E29" s="55"/>
      <c r="F29" s="18"/>
      <c r="G29" s="18"/>
      <c r="H29" s="5"/>
      <c r="I29" s="5"/>
      <c r="J29" s="5"/>
      <c r="K29" s="5"/>
      <c r="L29" s="5"/>
    </row>
    <row r="30" spans="1:38" s="16" customFormat="1" ht="28.5" x14ac:dyDescent="0.25">
      <c r="A30" s="56" t="s">
        <v>30</v>
      </c>
      <c r="B30" s="57"/>
      <c r="C30" s="18"/>
      <c r="D30" s="18"/>
      <c r="E30" s="55"/>
      <c r="F30" s="18"/>
      <c r="G30" s="18"/>
      <c r="H30" s="5"/>
      <c r="I30" s="5"/>
      <c r="J30" s="5"/>
      <c r="K30" s="5"/>
      <c r="L30" s="5"/>
    </row>
    <row r="31" spans="1:38" s="16" customFormat="1" ht="28.5" x14ac:dyDescent="0.25">
      <c r="A31" s="56" t="s">
        <v>31</v>
      </c>
      <c r="B31" s="57"/>
      <c r="C31" s="57"/>
      <c r="D31" s="57"/>
      <c r="E31" s="57"/>
      <c r="F31" s="18"/>
      <c r="G31" s="18"/>
      <c r="H31" s="18"/>
      <c r="I31" s="5"/>
      <c r="J31" s="5"/>
      <c r="K31" s="5"/>
      <c r="L31" s="5"/>
    </row>
    <row r="32" spans="1:38" s="16" customFormat="1" ht="51" customHeight="1" x14ac:dyDescent="0.5">
      <c r="A32" s="53"/>
      <c r="B32" s="53"/>
      <c r="C32" s="30"/>
      <c r="D32" s="31"/>
      <c r="E32" s="30"/>
      <c r="F32" s="31"/>
      <c r="G32" s="30"/>
      <c r="H32" s="31"/>
      <c r="I32" s="30"/>
      <c r="J32" s="51"/>
      <c r="K32" s="30"/>
      <c r="L32" s="31"/>
    </row>
    <row r="33" spans="1:21" s="16" customFormat="1" ht="39.950000000000003" customHeight="1" thickBot="1" x14ac:dyDescent="0.2">
      <c r="A33" s="17" t="s">
        <v>11</v>
      </c>
      <c r="B33" s="119" t="s">
        <v>12</v>
      </c>
      <c r="C33" s="120"/>
      <c r="D33" s="120"/>
      <c r="E33" s="120"/>
      <c r="F33" s="121"/>
      <c r="G33" s="28" t="s">
        <v>13</v>
      </c>
      <c r="H33" s="29"/>
      <c r="I33" s="29"/>
      <c r="J33" s="29"/>
      <c r="K33" s="29"/>
      <c r="L33" s="29"/>
      <c r="M33" s="44"/>
    </row>
    <row r="34" spans="1:21" s="16" customFormat="1" ht="39.950000000000003" customHeight="1" thickTop="1" x14ac:dyDescent="0.15">
      <c r="A34" s="122" t="s">
        <v>14</v>
      </c>
      <c r="B34" s="113" t="s">
        <v>18</v>
      </c>
      <c r="C34" s="114"/>
      <c r="D34" s="114"/>
      <c r="E34" s="114"/>
      <c r="F34" s="115"/>
      <c r="G34" s="34" t="s">
        <v>21</v>
      </c>
      <c r="H34" s="20"/>
      <c r="I34" s="21"/>
      <c r="J34" s="22"/>
      <c r="K34" s="48"/>
      <c r="L34" s="49"/>
      <c r="M34" s="50"/>
    </row>
    <row r="35" spans="1:21" s="16" customFormat="1" ht="39.950000000000003" customHeight="1" x14ac:dyDescent="0.15">
      <c r="A35" s="123"/>
      <c r="B35" s="116"/>
      <c r="C35" s="117"/>
      <c r="D35" s="117"/>
      <c r="E35" s="117"/>
      <c r="F35" s="118"/>
      <c r="G35" s="23" t="s">
        <v>20</v>
      </c>
      <c r="H35" s="24"/>
      <c r="I35" s="25"/>
      <c r="J35" s="26"/>
      <c r="K35" s="39"/>
      <c r="L35" s="40"/>
      <c r="M35" s="41"/>
    </row>
    <row r="36" spans="1:21" s="19" customFormat="1" ht="39.950000000000003" customHeight="1" x14ac:dyDescent="0.15">
      <c r="A36" s="130" t="s">
        <v>25</v>
      </c>
      <c r="B36" s="131" t="s">
        <v>26</v>
      </c>
      <c r="C36" s="132"/>
      <c r="D36" s="132"/>
      <c r="E36" s="132"/>
      <c r="F36" s="133"/>
      <c r="G36" s="45" t="s">
        <v>28</v>
      </c>
      <c r="H36" s="46"/>
      <c r="I36" s="47"/>
      <c r="J36" s="43"/>
      <c r="K36" s="42"/>
      <c r="L36" s="37"/>
      <c r="M36" s="38"/>
      <c r="N36" s="16"/>
      <c r="O36" s="16"/>
      <c r="P36" s="16"/>
      <c r="Q36" s="16"/>
      <c r="R36" s="16"/>
      <c r="S36" s="16"/>
    </row>
    <row r="37" spans="1:21" s="19" customFormat="1" ht="39.950000000000003" customHeight="1" x14ac:dyDescent="0.15">
      <c r="A37" s="123"/>
      <c r="B37" s="116"/>
      <c r="C37" s="117"/>
      <c r="D37" s="117"/>
      <c r="E37" s="117"/>
      <c r="F37" s="118"/>
      <c r="G37" s="23" t="s">
        <v>27</v>
      </c>
      <c r="H37" s="24"/>
      <c r="I37" s="25"/>
      <c r="J37" s="26"/>
      <c r="K37" s="39"/>
      <c r="L37" s="40"/>
      <c r="M37" s="41"/>
      <c r="N37" s="16"/>
      <c r="O37" s="16"/>
      <c r="P37" s="16"/>
      <c r="Q37" s="16"/>
      <c r="R37" s="16"/>
      <c r="S37" s="16"/>
    </row>
    <row r="38" spans="1:21" s="18" customFormat="1" ht="60" customHeight="1" x14ac:dyDescent="0.15">
      <c r="A38" s="58" t="s">
        <v>32</v>
      </c>
      <c r="B38" s="59"/>
      <c r="C38" s="59"/>
      <c r="D38" s="59"/>
      <c r="E38" s="59"/>
      <c r="F38" s="59"/>
      <c r="G38" s="59"/>
      <c r="H38" s="59"/>
      <c r="I38" s="60"/>
      <c r="J38" s="61"/>
      <c r="K38" s="62"/>
      <c r="L38" s="61"/>
      <c r="M38" s="61"/>
      <c r="N38" s="63"/>
      <c r="O38" s="64"/>
      <c r="P38" s="64"/>
      <c r="Q38" s="64"/>
      <c r="R38" s="64"/>
      <c r="S38" s="64"/>
    </row>
    <row r="39" spans="1:21" s="18" customFormat="1" ht="60" customHeight="1" x14ac:dyDescent="0.15">
      <c r="A39" s="58" t="s">
        <v>33</v>
      </c>
      <c r="B39" s="59"/>
      <c r="C39" s="59"/>
      <c r="D39" s="59"/>
      <c r="E39" s="59"/>
      <c r="F39" s="59"/>
      <c r="G39" s="59"/>
      <c r="H39" s="59"/>
      <c r="I39" s="65" t="s">
        <v>35</v>
      </c>
      <c r="J39" s="61"/>
      <c r="K39" s="62"/>
      <c r="L39" s="61"/>
      <c r="M39" s="61"/>
      <c r="N39" s="63"/>
      <c r="O39" s="64"/>
      <c r="P39" s="64"/>
      <c r="Q39" s="64"/>
      <c r="R39" s="64"/>
      <c r="S39" s="64"/>
    </row>
    <row r="40" spans="1:21" s="18" customFormat="1" ht="60" customHeight="1" x14ac:dyDescent="0.15">
      <c r="A40" s="58"/>
      <c r="B40" s="59"/>
      <c r="C40" s="59"/>
      <c r="D40" s="59"/>
      <c r="E40" s="59"/>
      <c r="F40" s="59"/>
      <c r="G40" s="59"/>
      <c r="H40" s="59"/>
      <c r="I40" s="60"/>
      <c r="J40" s="61"/>
      <c r="K40" s="62"/>
      <c r="L40" s="61"/>
      <c r="M40" s="61"/>
      <c r="N40" s="63"/>
      <c r="O40" s="64"/>
      <c r="P40" s="64"/>
      <c r="Q40" s="64"/>
      <c r="R40" s="64"/>
      <c r="S40" s="64"/>
    </row>
    <row r="41" spans="1:21" s="19" customFormat="1" ht="32.25" x14ac:dyDescent="0.15">
      <c r="N41" s="16"/>
      <c r="O41" s="16"/>
      <c r="P41" s="16"/>
      <c r="Q41" s="16"/>
      <c r="R41" s="16"/>
      <c r="S41" s="16"/>
    </row>
    <row r="42" spans="1:21" ht="40.5" customHeight="1" x14ac:dyDescent="0.15">
      <c r="N42" s="16"/>
      <c r="O42" s="16"/>
      <c r="P42" s="16"/>
      <c r="Q42" s="16"/>
      <c r="R42" s="16"/>
      <c r="S42" s="16"/>
      <c r="T42" s="18"/>
      <c r="U42" s="18"/>
    </row>
    <row r="43" spans="1:21" ht="48.75" customHeight="1" x14ac:dyDescent="0.1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6"/>
      <c r="O43" s="16"/>
      <c r="P43" s="16"/>
      <c r="Q43" s="16"/>
      <c r="R43" s="16"/>
      <c r="S43" s="16"/>
      <c r="T43" s="18"/>
      <c r="U43" s="18"/>
    </row>
    <row r="44" spans="1:21" ht="45.75" customHeight="1" x14ac:dyDescent="0.15">
      <c r="N44" s="16"/>
      <c r="O44" s="16"/>
      <c r="P44" s="16"/>
      <c r="Q44" s="16"/>
      <c r="R44" s="16"/>
      <c r="S44" s="16"/>
      <c r="T44" s="18"/>
      <c r="U44" s="18"/>
    </row>
    <row r="45" spans="1:21" ht="45.75" customHeight="1" x14ac:dyDescent="0.15">
      <c r="N45" s="19"/>
      <c r="O45" s="19"/>
      <c r="P45" s="19"/>
      <c r="Q45" s="19"/>
      <c r="R45" s="19"/>
      <c r="S45" s="19"/>
      <c r="T45" s="18"/>
      <c r="U45" s="18"/>
    </row>
    <row r="46" spans="1:21" ht="45.75" customHeight="1" x14ac:dyDescent="0.15">
      <c r="N46" s="19"/>
      <c r="O46" s="19"/>
      <c r="P46" s="19"/>
      <c r="Q46" s="19"/>
      <c r="R46" s="19"/>
      <c r="S46" s="19"/>
    </row>
    <row r="47" spans="1:21" ht="45.75" customHeight="1" x14ac:dyDescent="0.15">
      <c r="N47" s="19"/>
      <c r="O47" s="19"/>
      <c r="P47" s="19"/>
      <c r="Q47" s="19"/>
      <c r="R47" s="19"/>
      <c r="S47" s="19"/>
    </row>
    <row r="48" spans="1:21" x14ac:dyDescent="0.15">
      <c r="N48" s="18"/>
      <c r="O48" s="18"/>
      <c r="P48" s="18"/>
      <c r="Q48" s="18"/>
      <c r="R48" s="18"/>
      <c r="S48" s="18"/>
    </row>
    <row r="49" spans="14:19" x14ac:dyDescent="0.15">
      <c r="N49" s="18"/>
      <c r="O49" s="18"/>
      <c r="P49" s="18"/>
      <c r="Q49" s="18"/>
      <c r="R49" s="18"/>
      <c r="S49" s="18"/>
    </row>
    <row r="50" spans="14:19" x14ac:dyDescent="0.15">
      <c r="N50" s="18"/>
      <c r="O50" s="18"/>
      <c r="P50" s="18"/>
      <c r="Q50" s="18"/>
      <c r="R50" s="18"/>
      <c r="S50" s="18"/>
    </row>
    <row r="51" spans="14:19" x14ac:dyDescent="0.15">
      <c r="N51" s="18"/>
      <c r="O51" s="18"/>
      <c r="P51" s="18"/>
      <c r="Q51" s="18"/>
      <c r="R51" s="18"/>
      <c r="S51" s="18"/>
    </row>
  </sheetData>
  <mergeCells count="22">
    <mergeCell ref="G5:H5"/>
    <mergeCell ref="C5:F5"/>
    <mergeCell ref="A36:A37"/>
    <mergeCell ref="B36:F37"/>
    <mergeCell ref="M1:Q1"/>
    <mergeCell ref="P3:Q3"/>
    <mergeCell ref="A5:A9"/>
    <mergeCell ref="B5:B9"/>
    <mergeCell ref="I5:J5"/>
    <mergeCell ref="K5:L5"/>
    <mergeCell ref="C6:D8"/>
    <mergeCell ref="E6:F8"/>
    <mergeCell ref="G6:H8"/>
    <mergeCell ref="E9:F9"/>
    <mergeCell ref="I9:J9"/>
    <mergeCell ref="K9:L9"/>
    <mergeCell ref="B34:F35"/>
    <mergeCell ref="B33:F33"/>
    <mergeCell ref="A34:A35"/>
    <mergeCell ref="K6:L8"/>
    <mergeCell ref="G9:H9"/>
    <mergeCell ref="I6:J8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ペナン</vt:lpstr>
      <vt:lpstr>ペナン!Print_Area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2026-05-18T05:15:57Z</cp:lastPrinted>
  <dcterms:created xsi:type="dcterms:W3CDTF">2016-08-19T01:16:13Z</dcterms:created>
  <dcterms:modified xsi:type="dcterms:W3CDTF">2026-05-18T05:16:12Z</dcterms:modified>
</cp:coreProperties>
</file>