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420603A9-C9EB-4CFB-B1ED-642273E27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K13" i="1"/>
  <c r="L13" i="1" s="1"/>
  <c r="K12" i="1"/>
  <c r="L12" i="1" s="1"/>
  <c r="K11" i="1"/>
  <c r="L11" i="1" s="1"/>
  <c r="I14" i="1"/>
  <c r="J14" i="1" s="1"/>
  <c r="I13" i="1"/>
  <c r="J13" i="1" s="1"/>
  <c r="I12" i="1"/>
  <c r="J12" i="1" s="1"/>
  <c r="B14" i="1"/>
  <c r="B13" i="1"/>
  <c r="B12" i="1"/>
  <c r="A14" i="1"/>
  <c r="A13" i="1"/>
  <c r="C14" i="1"/>
  <c r="D14" i="1" s="1"/>
  <c r="C13" i="1"/>
  <c r="D13" i="1" s="1"/>
  <c r="C12" i="1"/>
  <c r="D12" i="1" s="1"/>
  <c r="C11" i="1"/>
  <c r="E11" i="1" s="1"/>
  <c r="F11" i="1" s="1"/>
  <c r="C10" i="1"/>
  <c r="E10" i="1" s="1"/>
  <c r="F10" i="1" s="1"/>
  <c r="G14" i="1"/>
  <c r="H14" i="1" s="1"/>
  <c r="G13" i="1"/>
  <c r="H13" i="1" s="1"/>
  <c r="G12" i="1"/>
  <c r="H12" i="1" s="1"/>
  <c r="G11" i="1"/>
  <c r="H11" i="1" s="1"/>
  <c r="I11" i="1"/>
  <c r="J11" i="1" s="1"/>
  <c r="G10" i="1"/>
  <c r="H10" i="1" s="1"/>
  <c r="I10" i="1"/>
  <c r="J10" i="1" s="1"/>
  <c r="B11" i="1"/>
  <c r="K10" i="1"/>
  <c r="L10" i="1" s="1"/>
  <c r="B10" i="1"/>
  <c r="E14" i="1" l="1"/>
  <c r="F14" i="1" s="1"/>
  <c r="E13" i="1"/>
  <c r="F13" i="1" s="1"/>
  <c r="E12" i="1"/>
  <c r="F12" i="1" s="1"/>
  <c r="A12" i="1" s="1"/>
  <c r="D10" i="1"/>
  <c r="A10" i="1" s="1"/>
  <c r="D11" i="1"/>
  <c r="A11" i="1" s="1"/>
</calcChain>
</file>

<file path=xl/sharedStrings.xml><?xml version="1.0" encoding="utf-8"?>
<sst xmlns="http://schemas.openxmlformats.org/spreadsheetml/2006/main" count="98" uniqueCount="64">
  <si>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</si>
  <si>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</si>
  <si>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</si>
  <si>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</si>
  <si>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</si>
  <si>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</si>
  <si>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</si>
  <si>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</si>
  <si>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</si>
  <si>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</si>
  <si>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</si>
  <si>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</si>
  <si>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</si>
  <si>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</si>
  <si>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</si>
  <si>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</si>
  <si>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　　　　　　  HAMBURG SCHEDULE - 関西</t>
    <rPh sb="27" eb="29">
      <t>カンサイ</t>
    </rPh>
    <phoneticPr fontId="3"/>
  </si>
  <si>
    <t>46 DAYS</t>
    <phoneticPr fontId="6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</si>
  <si>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3"/>
  </si>
  <si>
    <t>兵庫県神戸市東灘区向洋町東3</t>
    <phoneticPr fontId="6"/>
  </si>
  <si>
    <t>NACCS：3GW22</t>
    <phoneticPr fontId="6"/>
  </si>
  <si>
    <t>TEL : 078-857-0340    FAX : 078-857-1376</t>
    <phoneticPr fontId="6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</si>
  <si>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</si>
  <si>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NACCS：4IDC4</t>
    <phoneticPr fontId="6"/>
  </si>
  <si>
    <t>大阪市住之江区南港中6-7</t>
    <phoneticPr fontId="6"/>
  </si>
  <si>
    <t>TEL : 06-6612-4020  FAX : 06-6612-7298</t>
    <phoneticPr fontId="6"/>
  </si>
  <si>
    <t>SL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</si>
  <si>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</si>
  <si>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</si>
  <si>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HAMBURG</t>
  </si>
  <si>
    <t>AS CARLOTTA</t>
  </si>
  <si>
    <t>ADDISON</t>
  </si>
  <si>
    <t>2026/07/18 (土)</t>
  </si>
  <si>
    <t>2026/07/18 (土) ～ 2026/07/18 (土)</t>
  </si>
  <si>
    <t>DAIUN (OSA)</t>
  </si>
  <si>
    <t>KOBE</t>
  </si>
  <si>
    <t>2026/05/20 (水)</t>
  </si>
  <si>
    <t>531W</t>
  </si>
  <si>
    <t>2026/05/26 (火)</t>
  </si>
  <si>
    <t>2026/05/27 (水)</t>
  </si>
  <si>
    <t>*１　国内消防法該当品および危険品受託不可</t>
    <phoneticPr fontId="6"/>
  </si>
  <si>
    <t>ONE CLARA</t>
  </si>
  <si>
    <t>011W</t>
  </si>
  <si>
    <t>2026/06/02 (火)</t>
  </si>
  <si>
    <t>2026/06/03 (水)</t>
  </si>
  <si>
    <t>2026/07/25 (土)</t>
  </si>
  <si>
    <t>2026/07/25 (土) ～ 2026/07/25 (土)</t>
  </si>
  <si>
    <t>059W</t>
  </si>
  <si>
    <t>2026/06/09 (火)</t>
  </si>
  <si>
    <t>2026/06/10 (水)</t>
  </si>
  <si>
    <t>2026/08/01 (土)</t>
  </si>
  <si>
    <t>2026/08/01 (土) ～ 2026/08/01 (土)</t>
  </si>
  <si>
    <t>NYK PAULA</t>
  </si>
  <si>
    <t>1041W</t>
  </si>
  <si>
    <t>2026/06/16 (火)</t>
  </si>
  <si>
    <t>2026/06/17 (水)</t>
  </si>
  <si>
    <t>2026/08/08 (土)</t>
  </si>
  <si>
    <t>2026/08/08 (土) ～ 2026/08/08 (土)</t>
  </si>
  <si>
    <t>(5/18)本船が変更となりました。</t>
  </si>
  <si>
    <t>013W</t>
  </si>
  <si>
    <t>2026/06/23 (火)</t>
  </si>
  <si>
    <t>2026/06/24 (水)</t>
  </si>
  <si>
    <t>2026/08/15 (土)</t>
  </si>
  <si>
    <t>2026/08/15 (土) ～ 2026/08/15 (土)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</si>
</sst>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30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 applyBorder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2" fillId="0" borderId="7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2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2" fillId="0" borderId="2" xfId="1" applyFont="1" applyBorder="1" applyAlignment="1">
      <alignment horizontal="left" vertical="center"/>
    </xf>
    <xf numFmtId="0" fontId="22" fillId="0" borderId="4" xfId="1" applyFont="1" applyBorder="1" applyAlignment="1">
      <alignment vertical="center"/>
    </xf>
    <xf numFmtId="0" fontId="22" fillId="0" borderId="4" xfId="1" applyFont="1" applyBorder="1" applyAlignment="1">
      <alignment horizontal="left" vertical="center"/>
    </xf>
    <xf numFmtId="0" fontId="22" fillId="0" borderId="4" xfId="1" applyFont="1" applyFill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0" fontId="18" fillId="0" borderId="12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4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2" fillId="0" borderId="15" xfId="1" applyFont="1" applyBorder="1" applyAlignment="1">
      <alignment horizontal="left" vertical="center"/>
    </xf>
    <xf numFmtId="0" fontId="22" fillId="0" borderId="16" xfId="1" applyFont="1" applyBorder="1" applyAlignment="1">
      <alignment vertical="center"/>
    </xf>
    <xf numFmtId="0" fontId="22" fillId="0" borderId="16" xfId="1" applyFont="1" applyBorder="1" applyAlignment="1">
      <alignment horizontal="left" vertical="center"/>
    </xf>
    <xf numFmtId="0" fontId="22" fillId="0" borderId="16" xfId="1" applyFont="1" applyFill="1" applyBorder="1" applyAlignment="1">
      <alignment vertical="center"/>
    </xf>
    <xf numFmtId="0" fontId="22" fillId="0" borderId="1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178" fontId="33" fillId="0" borderId="0" xfId="1" applyNumberFormat="1" applyFont="1" applyFill="1" applyBorder="1" applyAlignment="1" applyProtection="1">
      <alignment horizontal="left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Border="1" applyAlignment="1">
      <alignment horizontal="right" vertical="center"/>
    </xf>
    <xf numFmtId="0" fontId="35" fillId="0" borderId="21" xfId="1" applyFont="1" applyBorder="1" applyAlignment="1">
      <alignment horizontal="left" vertical="center" indent="1"/>
    </xf>
    <xf numFmtId="0" fontId="35" fillId="0" borderId="22" xfId="1" applyFont="1" applyBorder="1" applyAlignment="1">
      <alignment horizontal="center" vertical="center"/>
    </xf>
    <xf numFmtId="178" fontId="35" fillId="0" borderId="22" xfId="1" applyNumberFormat="1" applyFont="1" applyBorder="1" applyAlignment="1" applyProtection="1">
      <alignment horizontal="center" vertical="center"/>
      <protection locked="0"/>
    </xf>
    <xf numFmtId="178" fontId="35" fillId="0" borderId="23" xfId="1" applyNumberFormat="1" applyFont="1" applyBorder="1" applyAlignment="1" applyProtection="1">
      <alignment horizontal="center" vertical="center"/>
      <protection locked="0"/>
    </xf>
    <xf numFmtId="0" fontId="35" fillId="0" borderId="25" xfId="1" applyFont="1" applyBorder="1" applyAlignment="1">
      <alignment horizontal="left" vertical="center" indent="1"/>
    </xf>
    <xf numFmtId="0" fontId="35" fillId="0" borderId="26" xfId="1" applyFont="1" applyBorder="1" applyAlignment="1">
      <alignment horizontal="center" vertical="center"/>
    </xf>
    <xf numFmtId="178" fontId="35" fillId="0" borderId="26" xfId="1" applyNumberFormat="1" applyFont="1" applyBorder="1" applyAlignment="1" applyProtection="1">
      <alignment horizontal="center" vertical="center"/>
      <protection locked="0"/>
    </xf>
    <xf numFmtId="178" fontId="35" fillId="0" borderId="27" xfId="1" applyNumberFormat="1" applyFont="1" applyBorder="1" applyAlignment="1" applyProtection="1">
      <alignment horizontal="center" vertical="center"/>
      <protection locked="0"/>
    </xf>
    <xf numFmtId="0" fontId="33" fillId="0" borderId="0" xfId="1" applyFont="1" applyAlignment="1">
      <alignment horizontal="left" vertical="center" indent="1"/>
    </xf>
    <xf numFmtId="0" fontId="34" fillId="0" borderId="34" xfId="11" applyFont="1" applyBorder="1" applyAlignment="1">
      <alignment vertical="center" wrapText="1" readingOrder="1"/>
    </xf>
    <xf numFmtId="0" fontId="35" fillId="0" borderId="0" xfId="1" applyFont="1" applyBorder="1" applyAlignment="1">
      <alignment horizontal="left" vertical="center" indent="1"/>
    </xf>
    <xf numFmtId="0" fontId="35" fillId="0" borderId="0" xfId="1" applyFont="1" applyBorder="1" applyAlignment="1">
      <alignment horizontal="center" vertical="center"/>
    </xf>
    <xf numFmtId="178" fontId="35" fillId="0" borderId="0" xfId="1" applyNumberFormat="1" applyFont="1" applyBorder="1" applyAlignment="1" applyProtection="1">
      <alignment horizontal="center" vertical="center"/>
      <protection locked="0"/>
    </xf>
    <xf numFmtId="0" fontId="34" fillId="0" borderId="36" xfId="11" applyFont="1" applyBorder="1" applyAlignment="1">
      <alignment vertical="center" wrapText="1" readingOrder="1"/>
    </xf>
    <xf numFmtId="0" fontId="27" fillId="0" borderId="33" xfId="11" applyFont="1" applyBorder="1" applyAlignment="1">
      <alignment vertical="top" wrapText="1"/>
    </xf>
    <xf numFmtId="0" fontId="34" fillId="0" borderId="35" xfId="11" applyFont="1" applyBorder="1" applyAlignment="1">
      <alignment vertical="center" wrapText="1" readingOrder="1"/>
    </xf>
    <xf numFmtId="0" fontId="34" fillId="0" borderId="32" xfId="11" applyFont="1" applyBorder="1" applyAlignment="1">
      <alignment vertical="center" wrapText="1" readingOrder="1"/>
    </xf>
    <xf numFmtId="0" fontId="34" fillId="0" borderId="34" xfId="11" applyFont="1" applyBorder="1" applyAlignment="1">
      <alignment vertical="center" wrapText="1" readingOrder="1"/>
    </xf>
    <xf numFmtId="0" fontId="34" fillId="0" borderId="37" xfId="11" applyFont="1" applyBorder="1" applyAlignment="1">
      <alignment vertical="center" wrapText="1" readingOrder="1"/>
    </xf>
    <xf numFmtId="0" fontId="27" fillId="0" borderId="38" xfId="11" applyFont="1" applyBorder="1" applyAlignment="1">
      <alignment vertical="top" wrapText="1"/>
    </xf>
    <xf numFmtId="0" fontId="27" fillId="0" borderId="39" xfId="11" applyFont="1" applyBorder="1" applyAlignment="1">
      <alignment vertical="top" wrapText="1"/>
    </xf>
    <xf numFmtId="0" fontId="34" fillId="0" borderId="40" xfId="11" applyFont="1" applyBorder="1" applyAlignment="1">
      <alignment vertical="center" wrapText="1" readingOrder="1"/>
    </xf>
    <xf numFmtId="0" fontId="27" fillId="0" borderId="41" xfId="11" applyFont="1" applyBorder="1" applyAlignment="1">
      <alignment vertical="top" wrapText="1"/>
    </xf>
    <xf numFmtId="0" fontId="27" fillId="0" borderId="42" xfId="11" applyFont="1" applyBorder="1" applyAlignment="1">
      <alignment vertical="top" wrapText="1"/>
    </xf>
    <xf numFmtId="0" fontId="17" fillId="3" borderId="13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177" fontId="14" fillId="3" borderId="14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16" fillId="3" borderId="13" xfId="1" applyNumberFormat="1" applyFont="1" applyFill="1" applyBorder="1" applyAlignment="1">
      <alignment horizontal="center" vertical="center"/>
    </xf>
    <xf numFmtId="177" fontId="18" fillId="3" borderId="14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16" fillId="3" borderId="23" xfId="1" applyFont="1" applyFill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 wrapText="1"/>
    </xf>
    <xf numFmtId="0" fontId="20" fillId="0" borderId="29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35" fillId="0" borderId="19" xfId="1" applyFont="1" applyBorder="1" applyAlignment="1">
      <alignment horizontal="left" vertical="center" indent="1"/>
    </xf>
    <xf numFmtId="0" fontId="35" fillId="0" borderId="13" xfId="1" applyFont="1" applyBorder="1" applyAlignment="1">
      <alignment horizontal="center" vertical="center"/>
    </xf>
    <xf numFmtId="0" fontId="34" fillId="0" borderId="34" xfId="11" applyFont="1" applyBorder="1" applyAlignment="1">
      <alignment vertical="center" wrapText="1" readingOrder="1"/>
    </xf>
    <xf numFmtId="178" fontId="35" fillId="0" borderId="13" xfId="1" applyNumberFormat="1" applyFont="1" applyBorder="1" applyAlignment="1" applyProtection="1">
      <alignment horizontal="center" vertical="center"/>
      <protection locked="0"/>
    </xf>
    <xf numFmtId="178" fontId="35" fillId="0" borderId="20" xfId="1" applyNumberFormat="1" applyFont="1" applyBorder="1" applyAlignment="1" applyProtection="1">
      <alignment horizontal="center" vertical="center"/>
      <protection locked="0"/>
    </xf>
  </cellXfs>
  <cellStyles count="31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 6" xfId="30" xr:uid="{D8ECB469-90D1-4E24-B74B-47234E3CE1D3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452438</xdr:colOff>
      <xdr:row>16</xdr:row>
      <xdr:rowOff>119063</xdr:rowOff>
    </xdr:from>
    <xdr:ext cx="3714751" cy="21726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168063" y="12192001"/>
          <a:ext cx="3714751" cy="21726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885824</xdr:colOff>
      <xdr:row>12</xdr:row>
      <xdr:rowOff>665164</xdr:rowOff>
    </xdr:from>
    <xdr:to>
      <xdr:col>17</xdr:col>
      <xdr:colOff>142874</xdr:colOff>
      <xdr:row>27</xdr:row>
      <xdr:rowOff>242312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17199" y="10023477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495300</xdr:colOff>
      <xdr:row>3</xdr:row>
      <xdr:rowOff>423863</xdr:rowOff>
    </xdr:from>
    <xdr:to>
      <xdr:col>15</xdr:col>
      <xdr:colOff>1970089</xdr:colOff>
      <xdr:row>11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6</xdr:col>
      <xdr:colOff>2024062</xdr:colOff>
      <xdr:row>16</xdr:row>
      <xdr:rowOff>95250</xdr:rowOff>
    </xdr:from>
    <xdr:to>
      <xdr:col>11</xdr:col>
      <xdr:colOff>778600</xdr:colOff>
      <xdr:row>18</xdr:row>
      <xdr:rowOff>639803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8625" y="12168188"/>
          <a:ext cx="6755538" cy="2354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U31"/>
  <sheetViews>
    <sheetView tabSelected="1" view="pageBreakPreview" zoomScale="30" zoomScaleNormal="30" zoomScaleSheetLayoutView="30" zoomScalePageLayoutView="25" workbookViewId="0">
      <selection activeCell="D17" sqref="D17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hidden="1" customWidth="1"/>
    <col min="23" max="23" width="8.125" hidden="1" customWidth="1"/>
    <col min="24" max="24" width="15.875" hidden="1" customWidth="1"/>
    <col min="25" max="47" width="9" hidden="1" customWidth="1"/>
    <col min="48" max="48" width="0" hidden="1" customWidth="1"/>
  </cols>
  <sheetData>
    <row r="1" spans="1:47" s="6" customFormat="1" ht="98.2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7" t="s">
        <v>0</v>
      </c>
      <c r="N1" s="87"/>
      <c r="O1" s="87"/>
      <c r="P1" s="87"/>
      <c r="Q1" s="87"/>
      <c r="R1" s="3"/>
      <c r="S1" s="4"/>
      <c r="T1" s="5"/>
      <c r="U1" s="5"/>
      <c r="V1" s="5"/>
    </row>
    <row r="2" spans="1:47" s="6" customFormat="1" ht="39" customHeight="1" x14ac:dyDescent="0.25">
      <c r="T2" s="7"/>
    </row>
    <row r="3" spans="1:47" s="10" customFormat="1" ht="71.25" customHeight="1" x14ac:dyDescent="0.35">
      <c r="A3" s="88"/>
      <c r="B3" s="88"/>
      <c r="C3" s="88"/>
      <c r="D3" s="8"/>
      <c r="E3" s="9"/>
      <c r="F3" s="9"/>
      <c r="I3" s="9"/>
      <c r="J3" s="9"/>
      <c r="K3" s="9"/>
      <c r="L3" s="9"/>
      <c r="O3" s="28" t="s">
        <v>2</v>
      </c>
      <c r="P3" s="89">
        <v>46161</v>
      </c>
      <c r="Q3" s="89"/>
      <c r="R3" s="35" t="s">
        <v>26</v>
      </c>
    </row>
    <row r="4" spans="1:47" s="10" customFormat="1" ht="71.25" customHeight="1" x14ac:dyDescent="0.3">
      <c r="A4" s="11" t="s">
        <v>1</v>
      </c>
      <c r="B4" s="8"/>
      <c r="C4" s="8"/>
      <c r="D4" s="8"/>
      <c r="I4" s="8"/>
      <c r="J4" s="12"/>
      <c r="K4" s="89"/>
      <c r="L4" s="89"/>
      <c r="M4" s="13"/>
    </row>
    <row r="5" spans="1:47" s="14" customFormat="1" ht="48.75" customHeight="1" x14ac:dyDescent="0.15">
      <c r="A5" s="90" t="s">
        <v>3</v>
      </c>
      <c r="B5" s="93" t="s">
        <v>4</v>
      </c>
      <c r="C5" s="93" t="s">
        <v>5</v>
      </c>
      <c r="D5" s="93"/>
      <c r="E5" s="93"/>
      <c r="F5" s="93"/>
      <c r="G5" s="95" t="s">
        <v>6</v>
      </c>
      <c r="H5" s="95"/>
      <c r="I5" s="93" t="s">
        <v>7</v>
      </c>
      <c r="J5" s="93"/>
      <c r="K5" s="95" t="s">
        <v>8</v>
      </c>
      <c r="L5" s="96"/>
      <c r="O5" s="15"/>
      <c r="P5" s="15"/>
      <c r="Q5" s="86"/>
      <c r="R5" s="86"/>
    </row>
    <row r="6" spans="1:47" s="14" customFormat="1" ht="48.75" customHeight="1" x14ac:dyDescent="0.15">
      <c r="A6" s="91"/>
      <c r="B6" s="84"/>
      <c r="C6" s="84" t="s">
        <v>9</v>
      </c>
      <c r="D6" s="84"/>
      <c r="E6" s="84" t="s">
        <v>10</v>
      </c>
      <c r="F6" s="84"/>
      <c r="G6" s="84" t="s">
        <v>10</v>
      </c>
      <c r="H6" s="84"/>
      <c r="I6" s="84" t="s">
        <v>10</v>
      </c>
      <c r="J6" s="84"/>
      <c r="K6" s="79" t="s">
        <v>11</v>
      </c>
      <c r="L6" s="80"/>
      <c r="O6" s="16"/>
      <c r="P6" s="15"/>
      <c r="Q6" s="86"/>
      <c r="R6" s="86"/>
    </row>
    <row r="7" spans="1:47" s="14" customFormat="1" ht="48.75" customHeight="1" x14ac:dyDescent="0.15">
      <c r="A7" s="91"/>
      <c r="B7" s="84"/>
      <c r="C7" s="84"/>
      <c r="D7" s="84"/>
      <c r="E7" s="84"/>
      <c r="F7" s="84"/>
      <c r="G7" s="84"/>
      <c r="H7" s="84"/>
      <c r="I7" s="84"/>
      <c r="J7" s="84"/>
      <c r="K7" s="79"/>
      <c r="L7" s="80"/>
      <c r="O7" s="15"/>
      <c r="P7" s="15"/>
      <c r="Q7" s="86"/>
      <c r="R7" s="86"/>
    </row>
    <row r="8" spans="1:47" s="14" customFormat="1" ht="48.75" customHeight="1" x14ac:dyDescent="0.15">
      <c r="A8" s="91"/>
      <c r="B8" s="84"/>
      <c r="C8" s="84"/>
      <c r="D8" s="84"/>
      <c r="E8" s="84"/>
      <c r="F8" s="84"/>
      <c r="G8" s="84"/>
      <c r="H8" s="84"/>
      <c r="I8" s="84"/>
      <c r="J8" s="84"/>
      <c r="K8" s="79"/>
      <c r="L8" s="80"/>
      <c r="O8" s="15"/>
      <c r="P8" s="15"/>
      <c r="Q8" s="15"/>
      <c r="R8" s="15"/>
    </row>
    <row r="9" spans="1:47" s="14" customFormat="1" ht="48.75" customHeight="1" x14ac:dyDescent="0.15">
      <c r="A9" s="92"/>
      <c r="B9" s="94"/>
      <c r="C9" s="43"/>
      <c r="D9" s="43"/>
      <c r="E9" s="43"/>
      <c r="F9" s="43"/>
      <c r="G9" s="85"/>
      <c r="H9" s="85"/>
      <c r="I9" s="81" t="s">
        <v>12</v>
      </c>
      <c r="J9" s="81"/>
      <c r="K9" s="82" t="s">
        <v>17</v>
      </c>
      <c r="L9" s="83"/>
      <c r="O9" s="15"/>
      <c r="P9" s="15"/>
      <c r="Q9" s="86"/>
      <c r="R9" s="86"/>
    </row>
    <row r="10" spans="1:47" s="14" customFormat="1" ht="71.25" customHeight="1" x14ac:dyDescent="0.15">
      <c r="A10" s="55" t="str">
        <f>IF(AND(D10="水",F10="木"),V10,"★"&amp;V10)</f>
        <v>AS CARLOTTA</v>
      </c>
      <c r="B10" s="56" t="str">
        <f>V11</f>
        <v>531W</v>
      </c>
      <c r="C10" s="57" t="str">
        <f>TEXT(SUBSTITUTE(AD11,"(水)",""),"m/d")</f>
        <v>5/20</v>
      </c>
      <c r="D10" s="57" t="str">
        <f>TEXT(C10,"aaa")</f>
        <v>水</v>
      </c>
      <c r="E10" s="57">
        <f>C10+1</f>
        <v>46163</v>
      </c>
      <c r="F10" s="57" t="str">
        <f>TEXT(E10,"aaa")</f>
        <v>木</v>
      </c>
      <c r="G10" s="57" t="str">
        <f>TEXT(SUBSTITUTE(AH11,"(火)",""),"m/d")</f>
        <v>5/26</v>
      </c>
      <c r="H10" s="57" t="str">
        <f>TEXT(G10,"aaa")</f>
        <v>火</v>
      </c>
      <c r="I10" s="57" t="str">
        <f>TEXT(SUBSTITUTE(AI11,"(水)",""),"m/d")</f>
        <v>5/27</v>
      </c>
      <c r="J10" s="57" t="str">
        <f>TEXT(I10,"aaa")</f>
        <v>水</v>
      </c>
      <c r="K10" s="57" t="str">
        <f>TEXT(SUBSTITUTE(AL11,"(土)",""),"m/d")</f>
        <v>7/18</v>
      </c>
      <c r="L10" s="58" t="str">
        <f>TEXT(K10,"aaa")</f>
        <v>土</v>
      </c>
      <c r="O10" s="39"/>
      <c r="P10" s="39"/>
      <c r="Q10" s="39"/>
      <c r="R10" s="39"/>
      <c r="V10" s="71" t="s">
        <v>30</v>
      </c>
      <c r="W10" s="69"/>
      <c r="X10" s="69"/>
      <c r="Y10" s="69"/>
      <c r="Z10" s="69"/>
      <c r="AA10" s="69"/>
      <c r="AB10" s="69"/>
      <c r="AC10" s="69"/>
      <c r="AD10" s="72" t="s">
        <v>34</v>
      </c>
      <c r="AE10" s="69"/>
      <c r="AF10" s="69"/>
      <c r="AG10" s="69"/>
      <c r="AH10" s="72" t="s">
        <v>35</v>
      </c>
      <c r="AI10" s="69"/>
      <c r="AJ10" s="69"/>
      <c r="AK10" s="69"/>
      <c r="AL10" s="70" t="s">
        <v>29</v>
      </c>
      <c r="AM10" s="69"/>
      <c r="AN10" s="69"/>
      <c r="AO10" s="69"/>
      <c r="AP10" s="70" t="s">
        <v>29</v>
      </c>
      <c r="AQ10" s="69"/>
      <c r="AR10" s="69"/>
      <c r="AS10" s="70" t="s">
        <v>29</v>
      </c>
      <c r="AT10" s="69"/>
      <c r="AU10" s="69"/>
    </row>
    <row r="11" spans="1:47" s="14" customFormat="1" ht="71.25" customHeight="1" x14ac:dyDescent="0.15">
      <c r="A11" s="112" t="str">
        <f>IF(AND(D11="水",F11="木"),V13,"★"&amp;V13)</f>
        <v>ONE CLARA</v>
      </c>
      <c r="B11" s="113" t="str">
        <f>V14</f>
        <v>011W</v>
      </c>
      <c r="C11" s="115" t="str">
        <f>TEXT(SUBSTITUTE(AD14,"(水)",""),"m/d")</f>
        <v>5/27</v>
      </c>
      <c r="D11" s="115" t="str">
        <f>TEXT(C11,"aaa")</f>
        <v>水</v>
      </c>
      <c r="E11" s="115">
        <f>C11+1</f>
        <v>46170</v>
      </c>
      <c r="F11" s="115" t="str">
        <f>TEXT(E11,"aaa")</f>
        <v>木</v>
      </c>
      <c r="G11" s="115" t="str">
        <f>TEXT(SUBSTITUTE(AH14,"(火)",""),"m/d")</f>
        <v>6/2</v>
      </c>
      <c r="H11" s="115" t="str">
        <f>TEXT(G11,"aaa")</f>
        <v>火</v>
      </c>
      <c r="I11" s="115" t="str">
        <f>TEXT(SUBSTITUTE(AI14,"(水)",""),"m/d")</f>
        <v>6/3</v>
      </c>
      <c r="J11" s="115" t="str">
        <f>TEXT(I11,"aaa")</f>
        <v>水</v>
      </c>
      <c r="K11" s="115" t="str">
        <f>TEXT(SUBSTITUTE(AL14,"(土)",""),"m/d")</f>
        <v>7/25</v>
      </c>
      <c r="L11" s="116" t="str">
        <f>TEXT(K11,"aaa")</f>
        <v>土</v>
      </c>
      <c r="O11" s="37"/>
      <c r="P11" s="37"/>
      <c r="Q11" s="37"/>
      <c r="R11" s="37"/>
      <c r="V11" s="71" t="s">
        <v>37</v>
      </c>
      <c r="W11" s="69"/>
      <c r="X11" s="69"/>
      <c r="Y11" s="69"/>
      <c r="Z11" s="69"/>
      <c r="AA11" s="69"/>
      <c r="AB11" s="69"/>
      <c r="AC11" s="69"/>
      <c r="AD11" s="72" t="s">
        <v>36</v>
      </c>
      <c r="AE11" s="69"/>
      <c r="AF11" s="69"/>
      <c r="AG11" s="69"/>
      <c r="AH11" s="114" t="s">
        <v>38</v>
      </c>
      <c r="AI11" s="68" t="s">
        <v>39</v>
      </c>
      <c r="AJ11" s="69"/>
      <c r="AK11" s="69"/>
      <c r="AL11" s="70" t="s">
        <v>32</v>
      </c>
      <c r="AM11" s="69"/>
      <c r="AN11" s="69"/>
      <c r="AO11" s="69"/>
      <c r="AP11" s="70" t="s">
        <v>32</v>
      </c>
      <c r="AQ11" s="69"/>
      <c r="AR11" s="69"/>
      <c r="AS11" s="70" t="s">
        <v>33</v>
      </c>
      <c r="AT11" s="69"/>
      <c r="AU11" s="69"/>
    </row>
    <row r="12" spans="1:47" s="14" customFormat="1" ht="71.25" customHeight="1" x14ac:dyDescent="0.15">
      <c r="A12" s="112" t="str">
        <f>IF(AND(D12="水",F12="木"),V16,"★"&amp;V16)</f>
        <v>ADDISON</v>
      </c>
      <c r="B12" s="113" t="str">
        <f>V17</f>
        <v>059W</v>
      </c>
      <c r="C12" s="115" t="str">
        <f>TEXT(SUBSTITUTE(AD17,"(水)",""),"m/d")</f>
        <v>6/3</v>
      </c>
      <c r="D12" s="115" t="str">
        <f t="shared" ref="D12:D14" si="0">TEXT(C12,"aaa")</f>
        <v>水</v>
      </c>
      <c r="E12" s="115">
        <f t="shared" ref="E12:E14" si="1">C12+1</f>
        <v>46177</v>
      </c>
      <c r="F12" s="115" t="str">
        <f t="shared" ref="F12:F14" si="2">TEXT(E12,"aaa")</f>
        <v>木</v>
      </c>
      <c r="G12" s="115" t="str">
        <f>TEXT(SUBSTITUTE(AH17,"(火)",""),"m/d")</f>
        <v>6/9</v>
      </c>
      <c r="H12" s="115" t="str">
        <f t="shared" ref="H12:H14" si="3">TEXT(G12,"aaa")</f>
        <v>火</v>
      </c>
      <c r="I12" s="115" t="str">
        <f>TEXT(SUBSTITUTE(AI17,"(水)",""),"m/d")</f>
        <v>6/10</v>
      </c>
      <c r="J12" s="115" t="str">
        <f t="shared" ref="J12:J14" si="4">TEXT(I12,"aaa")</f>
        <v>水</v>
      </c>
      <c r="K12" s="115" t="str">
        <f>TEXT(SUBSTITUTE(AL17,"(土)",""),"m/d")</f>
        <v>8/1</v>
      </c>
      <c r="L12" s="116" t="str">
        <f t="shared" ref="L12:L14" si="5">TEXT(K12,"aaa")</f>
        <v>土</v>
      </c>
      <c r="O12" s="45"/>
      <c r="P12" s="45"/>
      <c r="Q12" s="45"/>
      <c r="R12" s="45"/>
      <c r="V12" s="73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5"/>
    </row>
    <row r="13" spans="1:47" s="14" customFormat="1" ht="71.25" customHeight="1" x14ac:dyDescent="0.15">
      <c r="A13" s="112" t="str">
        <f>IF(AND(D13="水",F13="木"),V19,"★"&amp;V19)</f>
        <v>NYK PAULA</v>
      </c>
      <c r="B13" s="113" t="str">
        <f>V20</f>
        <v>1041W</v>
      </c>
      <c r="C13" s="115" t="str">
        <f>TEXT(SUBSTITUTE(AD20,"(水)",""),"m/d")</f>
        <v>6/10</v>
      </c>
      <c r="D13" s="115" t="str">
        <f t="shared" si="0"/>
        <v>水</v>
      </c>
      <c r="E13" s="115">
        <f t="shared" si="1"/>
        <v>46184</v>
      </c>
      <c r="F13" s="115" t="str">
        <f t="shared" si="2"/>
        <v>木</v>
      </c>
      <c r="G13" s="115" t="str">
        <f>TEXT(SUBSTITUTE(AH20,"(火)",""),"m/d")</f>
        <v>6/16</v>
      </c>
      <c r="H13" s="115" t="str">
        <f t="shared" si="3"/>
        <v>火</v>
      </c>
      <c r="I13" s="115" t="str">
        <f>TEXT(SUBSTITUTE(AI20,"(水)",""),"m/d")</f>
        <v>6/17</v>
      </c>
      <c r="J13" s="115" t="str">
        <f t="shared" si="4"/>
        <v>水</v>
      </c>
      <c r="K13" s="115" t="str">
        <f>TEXT(SUBSTITUTE(AL20,"(土)",""),"m/d")</f>
        <v>8/8</v>
      </c>
      <c r="L13" s="116" t="str">
        <f t="shared" si="5"/>
        <v>土</v>
      </c>
      <c r="O13" s="38"/>
      <c r="P13" s="38"/>
      <c r="Q13" s="38"/>
      <c r="R13" s="38"/>
      <c r="V13" s="71" t="s">
        <v>41</v>
      </c>
      <c r="W13" s="69"/>
      <c r="X13" s="69"/>
      <c r="Y13" s="69"/>
      <c r="Z13" s="69"/>
      <c r="AA13" s="69"/>
      <c r="AB13" s="69"/>
      <c r="AC13" s="69"/>
      <c r="AD13" s="72" t="s">
        <v>34</v>
      </c>
      <c r="AE13" s="69"/>
      <c r="AF13" s="69"/>
      <c r="AG13" s="69"/>
      <c r="AH13" s="72" t="s">
        <v>35</v>
      </c>
      <c r="AI13" s="69"/>
      <c r="AJ13" s="69"/>
      <c r="AK13" s="69"/>
      <c r="AL13" s="70" t="s">
        <v>29</v>
      </c>
      <c r="AM13" s="69"/>
      <c r="AN13" s="69"/>
      <c r="AO13" s="69"/>
      <c r="AP13" s="70" t="s">
        <v>29</v>
      </c>
      <c r="AQ13" s="69"/>
      <c r="AR13" s="69"/>
      <c r="AS13" s="70" t="s">
        <v>29</v>
      </c>
      <c r="AT13" s="69"/>
      <c r="AU13" s="69"/>
    </row>
    <row r="14" spans="1:47" s="14" customFormat="1" ht="71.25" customHeight="1" x14ac:dyDescent="0.15">
      <c r="A14" s="59" t="str">
        <f>IF(AND(D14="水",F14="木"),V22,"★"&amp;V22)</f>
        <v>ONE CLARA</v>
      </c>
      <c r="B14" s="60" t="str">
        <f>V23</f>
        <v>013W</v>
      </c>
      <c r="C14" s="61" t="str">
        <f>TEXT(SUBSTITUTE(AD23,"(水)",""),"m/d")</f>
        <v>6/17</v>
      </c>
      <c r="D14" s="61" t="str">
        <f t="shared" si="0"/>
        <v>水</v>
      </c>
      <c r="E14" s="61">
        <f t="shared" si="1"/>
        <v>46191</v>
      </c>
      <c r="F14" s="61" t="str">
        <f t="shared" si="2"/>
        <v>木</v>
      </c>
      <c r="G14" s="61" t="str">
        <f>TEXT(SUBSTITUTE(AH23,"(火)",""),"m/d")</f>
        <v>6/23</v>
      </c>
      <c r="H14" s="61" t="str">
        <f t="shared" si="3"/>
        <v>火</v>
      </c>
      <c r="I14" s="61" t="str">
        <f>TEXT(SUBSTITUTE(AI23,"(水)",""),"m/d")</f>
        <v>6/24</v>
      </c>
      <c r="J14" s="61" t="str">
        <f t="shared" si="4"/>
        <v>水</v>
      </c>
      <c r="K14" s="61" t="str">
        <f>TEXT(SUBSTITUTE(AL23,"(土)",""),"m/d")</f>
        <v>8/15</v>
      </c>
      <c r="L14" s="62" t="str">
        <f t="shared" si="5"/>
        <v>土</v>
      </c>
      <c r="M14" s="40"/>
      <c r="O14" s="39"/>
      <c r="P14" s="39"/>
      <c r="Q14" s="39"/>
      <c r="R14" s="39"/>
      <c r="V14" s="71" t="s">
        <v>42</v>
      </c>
      <c r="W14" s="69"/>
      <c r="X14" s="69"/>
      <c r="Y14" s="69"/>
      <c r="Z14" s="69"/>
      <c r="AA14" s="69"/>
      <c r="AB14" s="69"/>
      <c r="AC14" s="69"/>
      <c r="AD14" s="72" t="s">
        <v>39</v>
      </c>
      <c r="AE14" s="69"/>
      <c r="AF14" s="69"/>
      <c r="AG14" s="69"/>
      <c r="AH14" s="114" t="s">
        <v>43</v>
      </c>
      <c r="AI14" s="68" t="s">
        <v>44</v>
      </c>
      <c r="AJ14" s="69"/>
      <c r="AK14" s="69"/>
      <c r="AL14" s="70" t="s">
        <v>45</v>
      </c>
      <c r="AM14" s="69"/>
      <c r="AN14" s="69"/>
      <c r="AO14" s="69"/>
      <c r="AP14" s="70" t="s">
        <v>45</v>
      </c>
      <c r="AQ14" s="69"/>
      <c r="AR14" s="69"/>
      <c r="AS14" s="70" t="s">
        <v>46</v>
      </c>
      <c r="AT14" s="69"/>
      <c r="AU14" s="69"/>
    </row>
    <row r="15" spans="1:47" s="14" customFormat="1" ht="71.25" customHeight="1" x14ac:dyDescent="0.15">
      <c r="A15" s="65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40"/>
      <c r="O15" s="51"/>
      <c r="P15" s="51"/>
      <c r="Q15" s="51"/>
      <c r="R15" s="51"/>
      <c r="V15" s="73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5"/>
    </row>
    <row r="16" spans="1:47" s="14" customFormat="1" ht="71.25" customHeight="1" x14ac:dyDescent="0.15">
      <c r="A16" s="63"/>
      <c r="B16" s="53"/>
      <c r="C16" s="44"/>
      <c r="D16" s="44"/>
      <c r="E16" s="44"/>
      <c r="F16" s="44"/>
      <c r="G16" s="44"/>
      <c r="H16" s="44"/>
      <c r="I16" s="44"/>
      <c r="J16" s="44"/>
      <c r="K16" s="44"/>
      <c r="L16" s="44"/>
      <c r="O16" s="42"/>
      <c r="P16" s="42"/>
      <c r="Q16" s="42"/>
      <c r="R16" s="42"/>
      <c r="V16" s="71" t="s">
        <v>31</v>
      </c>
      <c r="W16" s="69"/>
      <c r="X16" s="69"/>
      <c r="Y16" s="69"/>
      <c r="Z16" s="69"/>
      <c r="AA16" s="69"/>
      <c r="AB16" s="69"/>
      <c r="AC16" s="69"/>
      <c r="AD16" s="72" t="s">
        <v>34</v>
      </c>
      <c r="AE16" s="69"/>
      <c r="AF16" s="69"/>
      <c r="AG16" s="69"/>
      <c r="AH16" s="72" t="s">
        <v>35</v>
      </c>
      <c r="AI16" s="69"/>
      <c r="AJ16" s="69"/>
      <c r="AK16" s="69"/>
      <c r="AL16" s="70" t="s">
        <v>29</v>
      </c>
      <c r="AM16" s="69"/>
      <c r="AN16" s="69"/>
      <c r="AO16" s="69"/>
      <c r="AP16" s="70" t="s">
        <v>29</v>
      </c>
      <c r="AQ16" s="69"/>
      <c r="AR16" s="69"/>
      <c r="AS16" s="70" t="s">
        <v>29</v>
      </c>
      <c r="AT16" s="69"/>
      <c r="AU16" s="69"/>
    </row>
    <row r="17" spans="1:47" s="14" customFormat="1" ht="71.25" customHeight="1" x14ac:dyDescent="0.15">
      <c r="A17" s="52" t="s">
        <v>40</v>
      </c>
      <c r="M17" s="40"/>
      <c r="O17" s="42"/>
      <c r="P17" s="42"/>
      <c r="Q17" s="42"/>
      <c r="R17" s="42"/>
      <c r="V17" s="71" t="s">
        <v>47</v>
      </c>
      <c r="W17" s="69"/>
      <c r="X17" s="69"/>
      <c r="Y17" s="69"/>
      <c r="Z17" s="69"/>
      <c r="AA17" s="69"/>
      <c r="AB17" s="69"/>
      <c r="AC17" s="69"/>
      <c r="AD17" s="72" t="s">
        <v>44</v>
      </c>
      <c r="AE17" s="69"/>
      <c r="AF17" s="69"/>
      <c r="AG17" s="69"/>
      <c r="AH17" s="114" t="s">
        <v>48</v>
      </c>
      <c r="AI17" s="68" t="s">
        <v>49</v>
      </c>
      <c r="AJ17" s="69"/>
      <c r="AK17" s="69"/>
      <c r="AL17" s="70" t="s">
        <v>50</v>
      </c>
      <c r="AM17" s="69"/>
      <c r="AN17" s="69"/>
      <c r="AO17" s="69"/>
      <c r="AP17" s="70" t="s">
        <v>50</v>
      </c>
      <c r="AQ17" s="69"/>
      <c r="AR17" s="69"/>
      <c r="AS17" s="70" t="s">
        <v>51</v>
      </c>
      <c r="AT17" s="69"/>
      <c r="AU17" s="69"/>
    </row>
    <row r="18" spans="1:47" s="14" customFormat="1" ht="71.25" customHeight="1" x14ac:dyDescent="0.15">
      <c r="M18" s="40"/>
      <c r="O18" s="41"/>
      <c r="P18" s="41"/>
      <c r="Q18" s="41"/>
      <c r="R18" s="41"/>
      <c r="V18" s="73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5"/>
    </row>
    <row r="19" spans="1:47" s="14" customFormat="1" ht="71.25" customHeight="1" x14ac:dyDescent="0.15">
      <c r="A19" s="17"/>
      <c r="B19" s="17"/>
      <c r="C19" s="44"/>
      <c r="D19" s="44"/>
      <c r="E19" s="44"/>
      <c r="F19" s="44"/>
      <c r="G19" s="44"/>
      <c r="H19" s="44"/>
      <c r="I19" s="44"/>
      <c r="J19" s="44"/>
      <c r="K19" s="44"/>
      <c r="L19" s="44"/>
      <c r="O19" s="36"/>
      <c r="P19" s="36"/>
      <c r="Q19" s="36"/>
      <c r="R19" s="36"/>
      <c r="V19" s="71" t="s">
        <v>52</v>
      </c>
      <c r="W19" s="69"/>
      <c r="X19" s="69"/>
      <c r="Y19" s="69"/>
      <c r="Z19" s="69"/>
      <c r="AA19" s="69"/>
      <c r="AB19" s="69"/>
      <c r="AC19" s="69"/>
      <c r="AD19" s="72" t="s">
        <v>34</v>
      </c>
      <c r="AE19" s="69"/>
      <c r="AF19" s="69"/>
      <c r="AG19" s="69"/>
      <c r="AH19" s="72" t="s">
        <v>35</v>
      </c>
      <c r="AI19" s="69"/>
      <c r="AJ19" s="69"/>
      <c r="AK19" s="69"/>
      <c r="AL19" s="70" t="s">
        <v>29</v>
      </c>
      <c r="AM19" s="69"/>
      <c r="AN19" s="69"/>
      <c r="AO19" s="69"/>
      <c r="AP19" s="70" t="s">
        <v>29</v>
      </c>
      <c r="AQ19" s="69"/>
      <c r="AR19" s="69"/>
      <c r="AS19" s="70" t="s">
        <v>29</v>
      </c>
      <c r="AT19" s="69"/>
      <c r="AU19" s="69"/>
    </row>
    <row r="20" spans="1:47" ht="63" customHeight="1" thickBot="1" x14ac:dyDescent="0.2">
      <c r="A20" s="34" t="s">
        <v>13</v>
      </c>
      <c r="B20" s="99" t="s">
        <v>14</v>
      </c>
      <c r="C20" s="100"/>
      <c r="D20" s="100"/>
      <c r="E20" s="100"/>
      <c r="F20" s="101"/>
      <c r="G20" s="99" t="s">
        <v>15</v>
      </c>
      <c r="H20" s="100"/>
      <c r="I20" s="100"/>
      <c r="J20" s="100"/>
      <c r="K20" s="100"/>
      <c r="L20" s="101"/>
      <c r="V20" s="71" t="s">
        <v>53</v>
      </c>
      <c r="W20" s="69"/>
      <c r="X20" s="69"/>
      <c r="Y20" s="69"/>
      <c r="Z20" s="69"/>
      <c r="AA20" s="69"/>
      <c r="AB20" s="69"/>
      <c r="AC20" s="69"/>
      <c r="AD20" s="72" t="s">
        <v>49</v>
      </c>
      <c r="AE20" s="69"/>
      <c r="AF20" s="69"/>
      <c r="AG20" s="69"/>
      <c r="AH20" s="114" t="s">
        <v>54</v>
      </c>
      <c r="AI20" s="68" t="s">
        <v>55</v>
      </c>
      <c r="AJ20" s="69"/>
      <c r="AK20" s="69"/>
      <c r="AL20" s="70" t="s">
        <v>56</v>
      </c>
      <c r="AM20" s="69"/>
      <c r="AN20" s="69"/>
      <c r="AO20" s="69"/>
      <c r="AP20" s="70" t="s">
        <v>56</v>
      </c>
      <c r="AQ20" s="69"/>
      <c r="AR20" s="69"/>
      <c r="AS20" s="70" t="s">
        <v>57</v>
      </c>
      <c r="AT20" s="69"/>
      <c r="AU20" s="69"/>
    </row>
    <row r="21" spans="1:47" ht="47.25" customHeight="1" thickTop="1" x14ac:dyDescent="0.15">
      <c r="A21" s="102" t="s">
        <v>27</v>
      </c>
      <c r="B21" s="104" t="s">
        <v>22</v>
      </c>
      <c r="C21" s="105"/>
      <c r="D21" s="105"/>
      <c r="E21" s="105"/>
      <c r="F21" s="106"/>
      <c r="G21" s="46" t="s">
        <v>24</v>
      </c>
      <c r="H21" s="47"/>
      <c r="I21" s="48"/>
      <c r="J21" s="47"/>
      <c r="K21" s="49"/>
      <c r="L21" s="50" t="s">
        <v>23</v>
      </c>
      <c r="V21" s="73" t="s">
        <v>58</v>
      </c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5"/>
    </row>
    <row r="22" spans="1:47" ht="63" customHeight="1" x14ac:dyDescent="0.15">
      <c r="A22" s="103"/>
      <c r="B22" s="107"/>
      <c r="C22" s="98"/>
      <c r="D22" s="98"/>
      <c r="E22" s="98"/>
      <c r="F22" s="108"/>
      <c r="G22" s="23" t="s">
        <v>25</v>
      </c>
      <c r="H22" s="24"/>
      <c r="I22" s="25"/>
      <c r="J22" s="24"/>
      <c r="K22" s="26"/>
      <c r="L22" s="27"/>
      <c r="V22" s="71" t="s">
        <v>41</v>
      </c>
      <c r="W22" s="69"/>
      <c r="X22" s="69"/>
      <c r="Y22" s="69"/>
      <c r="Z22" s="69"/>
      <c r="AA22" s="69"/>
      <c r="AB22" s="69"/>
      <c r="AC22" s="69"/>
      <c r="AD22" s="72" t="s">
        <v>34</v>
      </c>
      <c r="AE22" s="69"/>
      <c r="AF22" s="69"/>
      <c r="AG22" s="69"/>
      <c r="AH22" s="72" t="s">
        <v>35</v>
      </c>
      <c r="AI22" s="69"/>
      <c r="AJ22" s="69"/>
      <c r="AK22" s="69"/>
      <c r="AL22" s="70" t="s">
        <v>29</v>
      </c>
      <c r="AM22" s="69"/>
      <c r="AN22" s="69"/>
      <c r="AO22" s="69"/>
      <c r="AP22" s="70" t="s">
        <v>29</v>
      </c>
      <c r="AQ22" s="69"/>
      <c r="AR22" s="69"/>
      <c r="AS22" s="70" t="s">
        <v>29</v>
      </c>
      <c r="AT22" s="69"/>
      <c r="AU22" s="69"/>
    </row>
    <row r="23" spans="1:47" ht="63" customHeight="1" x14ac:dyDescent="0.15">
      <c r="A23" s="109" t="s">
        <v>28</v>
      </c>
      <c r="B23" s="110" t="s">
        <v>18</v>
      </c>
      <c r="C23" s="110"/>
      <c r="D23" s="110"/>
      <c r="E23" s="110"/>
      <c r="F23" s="111"/>
      <c r="G23" s="29" t="s">
        <v>19</v>
      </c>
      <c r="H23" s="30"/>
      <c r="I23" s="31"/>
      <c r="J23" s="30"/>
      <c r="K23" s="32"/>
      <c r="L23" s="33" t="s">
        <v>20</v>
      </c>
      <c r="V23" s="71" t="s">
        <v>59</v>
      </c>
      <c r="W23" s="69"/>
      <c r="X23" s="69"/>
      <c r="Y23" s="69"/>
      <c r="Z23" s="69"/>
      <c r="AA23" s="69"/>
      <c r="AB23" s="69"/>
      <c r="AC23" s="69"/>
      <c r="AD23" s="72" t="s">
        <v>55</v>
      </c>
      <c r="AE23" s="69"/>
      <c r="AF23" s="69"/>
      <c r="AG23" s="69"/>
      <c r="AH23" s="114" t="s">
        <v>60</v>
      </c>
      <c r="AI23" s="68" t="s">
        <v>61</v>
      </c>
      <c r="AJ23" s="69"/>
      <c r="AK23" s="69"/>
      <c r="AL23" s="70" t="s">
        <v>62</v>
      </c>
      <c r="AM23" s="69"/>
      <c r="AN23" s="69"/>
      <c r="AO23" s="69"/>
      <c r="AP23" s="70" t="s">
        <v>62</v>
      </c>
      <c r="AQ23" s="69"/>
      <c r="AR23" s="69"/>
      <c r="AS23" s="70" t="s">
        <v>63</v>
      </c>
      <c r="AT23" s="69"/>
      <c r="AU23" s="69"/>
    </row>
    <row r="24" spans="1:47" ht="63" customHeight="1" thickBot="1" x14ac:dyDescent="0.2">
      <c r="A24" s="109"/>
      <c r="B24" s="110"/>
      <c r="C24" s="110"/>
      <c r="D24" s="110"/>
      <c r="E24" s="110"/>
      <c r="F24" s="111"/>
      <c r="G24" s="18" t="s">
        <v>21</v>
      </c>
      <c r="H24" s="19"/>
      <c r="I24" s="20"/>
      <c r="J24" s="19"/>
      <c r="K24" s="21"/>
      <c r="L24" s="22"/>
      <c r="V24" s="76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8"/>
    </row>
    <row r="25" spans="1:47" ht="50.25" customHeight="1" x14ac:dyDescent="0.15">
      <c r="A25" s="97"/>
      <c r="B25" s="98"/>
      <c r="C25" s="98"/>
      <c r="D25" s="98"/>
      <c r="E25" s="98"/>
      <c r="F25" s="98"/>
      <c r="G25" s="25"/>
      <c r="H25" s="24"/>
      <c r="I25" s="25"/>
      <c r="J25" s="24"/>
      <c r="K25" s="26"/>
      <c r="L25" s="54"/>
      <c r="V25" s="71"/>
      <c r="W25" s="69"/>
      <c r="X25" s="69"/>
      <c r="Y25" s="69"/>
      <c r="Z25" s="69"/>
      <c r="AA25" s="69"/>
      <c r="AB25" s="69"/>
      <c r="AC25" s="69"/>
      <c r="AD25" s="72"/>
      <c r="AE25" s="69"/>
      <c r="AF25" s="69"/>
      <c r="AG25" s="69"/>
      <c r="AH25" s="72"/>
      <c r="AI25" s="69"/>
      <c r="AJ25" s="69"/>
      <c r="AK25" s="69"/>
      <c r="AL25" s="70"/>
      <c r="AM25" s="69"/>
      <c r="AN25" s="69"/>
      <c r="AO25" s="69"/>
      <c r="AP25" s="70"/>
      <c r="AQ25" s="69"/>
      <c r="AR25" s="69"/>
      <c r="AS25" s="70"/>
      <c r="AT25" s="69"/>
      <c r="AU25" s="69"/>
    </row>
    <row r="26" spans="1:47" ht="50.25" customHeight="1" x14ac:dyDescent="0.15">
      <c r="A26" s="97"/>
      <c r="B26" s="98"/>
      <c r="C26" s="98"/>
      <c r="D26" s="98"/>
      <c r="E26" s="98"/>
      <c r="F26" s="98"/>
      <c r="G26" s="25"/>
      <c r="H26" s="24"/>
      <c r="I26" s="25"/>
      <c r="J26" s="24"/>
      <c r="K26" s="26"/>
      <c r="L26" s="54"/>
      <c r="V26" s="71"/>
      <c r="W26" s="69"/>
      <c r="X26" s="69"/>
      <c r="Y26" s="69"/>
      <c r="Z26" s="69"/>
      <c r="AA26" s="69"/>
      <c r="AB26" s="69"/>
      <c r="AC26" s="69"/>
      <c r="AD26" s="72"/>
      <c r="AE26" s="69"/>
      <c r="AF26" s="69"/>
      <c r="AG26" s="69"/>
      <c r="AH26" s="64"/>
      <c r="AI26" s="68"/>
      <c r="AJ26" s="69"/>
      <c r="AK26" s="69"/>
      <c r="AL26" s="70"/>
      <c r="AM26" s="69"/>
      <c r="AN26" s="69"/>
      <c r="AO26" s="69"/>
      <c r="AP26" s="70"/>
      <c r="AQ26" s="69"/>
      <c r="AR26" s="69"/>
      <c r="AS26" s="70"/>
      <c r="AT26" s="69"/>
      <c r="AU26" s="69"/>
    </row>
    <row r="27" spans="1:47" ht="57.75" customHeight="1" thickBot="1" x14ac:dyDescent="0.2">
      <c r="A27" s="97"/>
      <c r="B27" s="98"/>
      <c r="C27" s="98"/>
      <c r="D27" s="98"/>
      <c r="E27" s="98"/>
      <c r="F27" s="98"/>
      <c r="G27" s="25"/>
      <c r="H27" s="24"/>
      <c r="I27" s="25"/>
      <c r="J27" s="24"/>
      <c r="K27" s="26"/>
      <c r="L27" s="54"/>
      <c r="V27" s="76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8"/>
    </row>
    <row r="28" spans="1:47" ht="57.75" customHeight="1" x14ac:dyDescent="0.15">
      <c r="A28" s="97"/>
      <c r="B28" s="98"/>
      <c r="C28" s="98"/>
      <c r="D28" s="98"/>
      <c r="E28" s="98"/>
      <c r="F28" s="98"/>
      <c r="G28" s="25"/>
      <c r="H28" s="24"/>
      <c r="I28" s="25"/>
      <c r="J28" s="24"/>
      <c r="K28" s="26"/>
      <c r="L28" s="54"/>
    </row>
    <row r="29" spans="1:47" ht="50.25" customHeight="1" x14ac:dyDescent="0.15"/>
    <row r="30" spans="1:47" ht="50.25" customHeight="1" x14ac:dyDescent="0.15"/>
    <row r="31" spans="1:47" ht="50.25" customHeight="1" x14ac:dyDescent="0.15"/>
  </sheetData>
  <mergeCells count="110">
    <mergeCell ref="AP16:AR16"/>
    <mergeCell ref="AS16:AU16"/>
    <mergeCell ref="V13:AC13"/>
    <mergeCell ref="AD13:AG13"/>
    <mergeCell ref="AH13:AK13"/>
    <mergeCell ref="AL13:AO13"/>
    <mergeCell ref="AP13:AR13"/>
    <mergeCell ref="AS13:AU13"/>
    <mergeCell ref="V14:AC14"/>
    <mergeCell ref="AD14:AG14"/>
    <mergeCell ref="AI14:AK14"/>
    <mergeCell ref="AL14:AO14"/>
    <mergeCell ref="AP14:AR14"/>
    <mergeCell ref="AS14:AU14"/>
    <mergeCell ref="AH22:AK22"/>
    <mergeCell ref="AL22:AO22"/>
    <mergeCell ref="AP22:AR22"/>
    <mergeCell ref="AS22:AU22"/>
    <mergeCell ref="V19:AC19"/>
    <mergeCell ref="AD19:AG19"/>
    <mergeCell ref="AH19:AK19"/>
    <mergeCell ref="AL19:AO19"/>
    <mergeCell ref="AP19:AR19"/>
    <mergeCell ref="AS19:AU19"/>
    <mergeCell ref="V20:AC20"/>
    <mergeCell ref="AD20:AG20"/>
    <mergeCell ref="AI20:AK20"/>
    <mergeCell ref="AL20:AO20"/>
    <mergeCell ref="AP20:AR20"/>
    <mergeCell ref="AS20:AU20"/>
    <mergeCell ref="A25:A26"/>
    <mergeCell ref="B25:F26"/>
    <mergeCell ref="A27:A28"/>
    <mergeCell ref="B27:F28"/>
    <mergeCell ref="Q9:R9"/>
    <mergeCell ref="B20:F20"/>
    <mergeCell ref="G20:L20"/>
    <mergeCell ref="A21:A22"/>
    <mergeCell ref="B21:F22"/>
    <mergeCell ref="A23:A24"/>
    <mergeCell ref="B23:F24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K6:L8"/>
    <mergeCell ref="V15:AU15"/>
    <mergeCell ref="V11:AC11"/>
    <mergeCell ref="AD11:AG11"/>
    <mergeCell ref="AI11:AK11"/>
    <mergeCell ref="AL11:AO11"/>
    <mergeCell ref="AP11:AR11"/>
    <mergeCell ref="AS11:AU11"/>
    <mergeCell ref="V12:AU12"/>
    <mergeCell ref="V10:AC10"/>
    <mergeCell ref="AD10:AG10"/>
    <mergeCell ref="AH10:AK10"/>
    <mergeCell ref="AL10:AO10"/>
    <mergeCell ref="AP10:AR10"/>
    <mergeCell ref="AS10:AU10"/>
    <mergeCell ref="V17:AC17"/>
    <mergeCell ref="AD17:AG17"/>
    <mergeCell ref="AI17:AK17"/>
    <mergeCell ref="AL17:AO17"/>
    <mergeCell ref="AP17:AR17"/>
    <mergeCell ref="AS17:AU17"/>
    <mergeCell ref="V18:AU18"/>
    <mergeCell ref="V16:AC16"/>
    <mergeCell ref="AD16:AG16"/>
    <mergeCell ref="AH16:AK16"/>
    <mergeCell ref="AL16:AO16"/>
    <mergeCell ref="V23:AC23"/>
    <mergeCell ref="AD23:AG23"/>
    <mergeCell ref="AI23:AK23"/>
    <mergeCell ref="AL23:AO23"/>
    <mergeCell ref="AP23:AR23"/>
    <mergeCell ref="AS23:AU23"/>
    <mergeCell ref="V24:AU24"/>
    <mergeCell ref="V21:AU21"/>
    <mergeCell ref="V22:AC22"/>
    <mergeCell ref="AD22:AG22"/>
    <mergeCell ref="V27:AU27"/>
    <mergeCell ref="V25:AC25"/>
    <mergeCell ref="AD25:AG25"/>
    <mergeCell ref="AH25:AK25"/>
    <mergeCell ref="AL25:AO25"/>
    <mergeCell ref="AP25:AR25"/>
    <mergeCell ref="AS25:AU25"/>
    <mergeCell ref="V26:AC26"/>
    <mergeCell ref="AD26:AG26"/>
    <mergeCell ref="AI26:AK26"/>
    <mergeCell ref="AL26:AO26"/>
    <mergeCell ref="AP26:AR26"/>
    <mergeCell ref="AS26:AU26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2026-04-16T07:12:52Z</cp:lastPrinted>
  <dcterms:created xsi:type="dcterms:W3CDTF">2016-08-29T09:27:12Z</dcterms:created>
  <dcterms:modified xsi:type="dcterms:W3CDTF">2026-05-19T01:30:16Z</dcterms:modified>
</cp:coreProperties>
</file>