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9589BD9-538D-4046-AB2C-C8C9EEBF0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M14" i="1"/>
  <c r="A14" i="1" s="1"/>
  <c r="N14" i="1"/>
  <c r="B14" i="1" s="1"/>
  <c r="M11" i="1"/>
  <c r="A11" i="1" s="1"/>
  <c r="N11" i="1"/>
  <c r="B11" i="1" s="1"/>
  <c r="M12" i="1"/>
  <c r="A12" i="1" s="1"/>
  <c r="N12" i="1"/>
  <c r="B12" i="1" s="1"/>
  <c r="M13" i="1"/>
  <c r="A13" i="1" s="1"/>
  <c r="N13" i="1"/>
  <c r="B13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3" i="1"/>
  <c r="D13" i="1"/>
  <c r="E13" i="1"/>
  <c r="D12" i="1"/>
  <c r="E12" i="1"/>
  <c r="C12" i="1"/>
</calcChain>
</file>

<file path=xl/sharedStrings.xml><?xml version="1.0" encoding="utf-8"?>
<sst xmlns="http://schemas.openxmlformats.org/spreadsheetml/2006/main" count="46" uniqueCount="40">
  <si>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</si>
  <si>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</si>
  <si>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</si>
  <si>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</si>
  <si>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</si>
  <si>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</si>
  <si>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</si>
  <si>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CHI</t>
    <phoneticPr fontId="3"/>
  </si>
  <si>
    <t>S</t>
    <phoneticPr fontId="3"/>
  </si>
  <si>
    <t>　        　　　IMPORT SCHEDULE ‐ ORIGIN : Chicago</t>
    <phoneticPr fontId="3"/>
  </si>
  <si>
    <t>TBA/TBA 1</t>
  </si>
  <si>
    <t>Wed 13th May 2026/ 10:00:00 GMT-6</t>
  </si>
  <si>
    <t>Wed 20th May 2026/ 10:00:00 GMT-6</t>
  </si>
  <si>
    <t>Wed 27th May 2026/ 10:00:00 GMT-6</t>
  </si>
  <si>
    <t>Wed 3rd Jun 2026/ 10:00:00 GMT-6</t>
  </si>
  <si>
    <t>Wed 10th Jun 2026/ 10:00:00 GMT-6</t>
  </si>
  <si>
    <t>Wed 17th Jun 2026/ 10:00:00 GMT-6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</si>
  <si>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</si>
  <si>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</si>
  <si>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</si>
  <si>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</si>
  <si>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</si>
  <si>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</si>
  <si>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ONE MISSION/088W</t>
  </si>
  <si>
    <t>ONE MODERN/081W</t>
  </si>
  <si>
    <t>Sun 31st May 2026</t>
  </si>
  <si>
    <t>Sun 21st Jun 2026</t>
  </si>
  <si>
    <t>Sun 7th Jun 2026</t>
  </si>
  <si>
    <t>Sun 28th Jun 2026</t>
  </si>
  <si>
    <t>Sun 14th Jun 2026</t>
  </si>
  <si>
    <t>Sun 5th Jul 2026</t>
  </si>
  <si>
    <t>Sun 12th Jul 2026</t>
  </si>
  <si>
    <t>Sun 19th Jul 2026</t>
  </si>
  <si>
    <t>Sun 26th Jul 2026</t>
  </si>
  <si>
    <t>Wed 24th Jun 2026/ 10:00:00 GMT-6</t>
  </si>
  <si>
    <t>Sun 2nd Aug 2026</t>
  </si>
  <si>
    <t>Wed 1st Jul 2026/ 10:00:00 GMT-6</t>
  </si>
  <si>
    <t>Sun 9th Aug 2026</t>
  </si>
  <si>
    <t>Wed 8th Jul 2026/ 10:00:00 GMT-6</t>
  </si>
  <si>
    <t>Sun 16th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</si>
</sst>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C1F5027D-C0A2-48F0-9D3B-DC12BA5277EB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Origin:Chicago,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14</xdr:row>
      <xdr:rowOff>500060</xdr:rowOff>
    </xdr:from>
    <xdr:to>
      <xdr:col>6</xdr:col>
      <xdr:colOff>238125</xdr:colOff>
      <xdr:row>17</xdr:row>
      <xdr:rowOff>261935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8629" y="10929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I1" sqref="I1:N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9</v>
      </c>
      <c r="B1" s="1"/>
      <c r="C1" s="1"/>
      <c r="D1" s="15"/>
      <c r="E1" s="42" t="s">
        <v>0</v>
      </c>
      <c r="F1" s="42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46155</v>
      </c>
      <c r="F3" s="21" t="s">
        <v>8</v>
      </c>
      <c r="G3" s="9"/>
    </row>
    <row r="4" spans="1:14" s="3" customFormat="1" ht="57" customHeight="1">
      <c r="A4" s="38" t="s">
        <v>3</v>
      </c>
      <c r="B4" s="40" t="s">
        <v>5</v>
      </c>
      <c r="C4" s="40" t="s">
        <v>6</v>
      </c>
      <c r="D4" s="20" t="s">
        <v>7</v>
      </c>
      <c r="E4" s="24" t="s">
        <v>1</v>
      </c>
      <c r="F4" s="12"/>
    </row>
    <row r="5" spans="1:14" s="10" customFormat="1" ht="39.75" customHeight="1" thickBot="1">
      <c r="A5" s="39"/>
      <c r="B5" s="41"/>
      <c r="C5" s="41"/>
      <c r="D5" s="17" t="s">
        <v>2</v>
      </c>
      <c r="E5" s="25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31" t="str">
        <f>M6</f>
        <v>TBA</v>
      </c>
      <c r="B6" s="32" t="str">
        <f>N6</f>
        <v>TBA 1</v>
      </c>
      <c r="C6" s="26" t="str">
        <f>TEXT(DATE(VALUE(RIGHT(SUBSTITUTE(I6,"/ 10:00:00 GMT-6",""), 4)), MONTH(1&amp;MID(I6, FIND(" ",I6, 5) + 1, 3)), VALUE(MID(I6, FIND(" ",I6, 1) + 1, IF(ISNUMBER(VALUE(MID(I6, 6, 1))), 2, 1)))), "MM/DD")</f>
        <v>05/13</v>
      </c>
      <c r="D6" s="26" t="str">
        <f t="shared" ref="D6:E12" si="0">TEXT(DATE(VALUE(RIGHT(SUBSTITUTE(J6,"/ 10:00:00 GMT-6",""), 4)), MONTH(1&amp;MID(J6, FIND(" ",J6, 5) + 1, 3)), VALUE(MID(J6, FIND(" ",J6, 1) + 1, IF(ISNUMBER(VALUE(MID(J6, 6, 1))), 2, 1)))), "MM/DD")</f>
        <v>05/31</v>
      </c>
      <c r="E6" s="27" t="str">
        <f t="shared" si="0"/>
        <v>06/21</v>
      </c>
      <c r="F6" s="13"/>
      <c r="I6" s="44" t="s">
        <v>11</v>
      </c>
      <c r="J6" s="44" t="s">
        <v>25</v>
      </c>
      <c r="K6" s="44" t="s">
        <v>26</v>
      </c>
      <c r="L6" s="43" t="s">
        <v>10</v>
      </c>
      <c r="M6" s="30" t="str">
        <f>LEFT(L6,FIND("/",L6)-1)</f>
        <v>TBA</v>
      </c>
      <c r="N6" s="30" t="str">
        <f>MID(L6,FIND("/",L6)+1,LEN(L6)-FIND("/",L6))</f>
        <v>TBA 1</v>
      </c>
    </row>
    <row r="7" spans="1:14" s="3" customFormat="1" ht="57" customHeight="1" thickBot="1">
      <c r="A7" s="22" t="str">
        <f t="shared" ref="A7:A13" si="1">M7</f>
        <v>ONE MISSION</v>
      </c>
      <c r="B7" s="18" t="str">
        <f t="shared" ref="B7:B13" si="2">N7</f>
        <v>087W</v>
      </c>
      <c r="C7" s="28" t="str">
        <f t="shared" ref="C7:C12" si="3">TEXT(DATE(VALUE(RIGHT(SUBSTITUTE(I7,"/ 10:00:00 GMT-6",""), 4)), MONTH(1&amp;MID(I7, FIND(" ",I7, 5) + 1, 3)), VALUE(MID(I7, FIND(" ",I7, 1) + 1, IF(ISNUMBER(VALUE(MID(I7, 6, 1))), 2, 1)))), "MM/DD")</f>
        <v>05/20</v>
      </c>
      <c r="D7" s="28" t="str">
        <f t="shared" si="0"/>
        <v>06/07</v>
      </c>
      <c r="E7" s="29" t="str">
        <f t="shared" si="0"/>
        <v>06/28</v>
      </c>
      <c r="F7" s="13"/>
      <c r="I7" s="44" t="s">
        <v>12</v>
      </c>
      <c r="J7" s="44" t="s">
        <v>27</v>
      </c>
      <c r="K7" s="44" t="s">
        <v>28</v>
      </c>
      <c r="L7" s="43" t="s">
        <v>17</v>
      </c>
      <c r="M7" s="30" t="str">
        <f t="shared" ref="M7:M10" si="4">LEFT(L7,FIND("/",L7)-1)</f>
        <v>ONE MISSION</v>
      </c>
      <c r="N7" s="30" t="str">
        <f t="shared" ref="N7:N10" si="5">MID(L7,FIND("/",L7)+1,LEN(L7)-FIND("/",L7))</f>
        <v>087W</v>
      </c>
    </row>
    <row r="8" spans="1:14" s="3" customFormat="1" ht="57" customHeight="1" thickBot="1">
      <c r="A8" s="22" t="str">
        <f t="shared" si="1"/>
        <v>ONE MODERN</v>
      </c>
      <c r="B8" s="18" t="str">
        <f t="shared" si="2"/>
        <v>080W</v>
      </c>
      <c r="C8" s="28" t="str">
        <f t="shared" si="3"/>
        <v>05/27</v>
      </c>
      <c r="D8" s="28" t="str">
        <f t="shared" si="0"/>
        <v>06/14</v>
      </c>
      <c r="E8" s="29" t="str">
        <f t="shared" si="0"/>
        <v>07/05</v>
      </c>
      <c r="F8" s="13"/>
      <c r="I8" s="44" t="s">
        <v>13</v>
      </c>
      <c r="J8" s="44" t="s">
        <v>29</v>
      </c>
      <c r="K8" s="44" t="s">
        <v>30</v>
      </c>
      <c r="L8" s="43" t="s">
        <v>18</v>
      </c>
      <c r="M8" s="30" t="str">
        <f t="shared" si="4"/>
        <v>ONE MODERN</v>
      </c>
      <c r="N8" s="30" t="str">
        <f t="shared" si="5"/>
        <v>080W</v>
      </c>
    </row>
    <row r="9" spans="1:14" s="3" customFormat="1" ht="57" customHeight="1" thickBot="1">
      <c r="A9" s="22" t="str">
        <f t="shared" si="1"/>
        <v>NAVIOS CYAN</v>
      </c>
      <c r="B9" s="18" t="str">
        <f t="shared" si="2"/>
        <v>001W</v>
      </c>
      <c r="C9" s="28" t="str">
        <f t="shared" si="3"/>
        <v>06/03</v>
      </c>
      <c r="D9" s="28" t="str">
        <f t="shared" si="0"/>
        <v>06/21</v>
      </c>
      <c r="E9" s="29" t="str">
        <f t="shared" si="0"/>
        <v>07/12</v>
      </c>
      <c r="F9" s="13"/>
      <c r="I9" s="44" t="s">
        <v>14</v>
      </c>
      <c r="J9" s="44" t="s">
        <v>26</v>
      </c>
      <c r="K9" s="44" t="s">
        <v>31</v>
      </c>
      <c r="L9" s="43" t="s">
        <v>19</v>
      </c>
      <c r="M9" s="30" t="str">
        <f t="shared" si="4"/>
        <v>NAVIOS CYAN</v>
      </c>
      <c r="N9" s="30" t="str">
        <f t="shared" si="5"/>
        <v>001W</v>
      </c>
    </row>
    <row r="10" spans="1:14" s="3" customFormat="1" ht="57" customHeight="1" thickBot="1">
      <c r="A10" s="22" t="str">
        <f t="shared" si="1"/>
        <v>ONE MAESTRO</v>
      </c>
      <c r="B10" s="18" t="str">
        <f t="shared" si="2"/>
        <v>086W</v>
      </c>
      <c r="C10" s="28" t="str">
        <f t="shared" si="3"/>
        <v>06/10</v>
      </c>
      <c r="D10" s="28" t="str">
        <f t="shared" si="0"/>
        <v>06/28</v>
      </c>
      <c r="E10" s="29" t="str">
        <f t="shared" si="0"/>
        <v>07/19</v>
      </c>
      <c r="F10" s="13"/>
      <c r="I10" s="44" t="s">
        <v>15</v>
      </c>
      <c r="J10" s="44" t="s">
        <v>28</v>
      </c>
      <c r="K10" s="44" t="s">
        <v>32</v>
      </c>
      <c r="L10" s="43" t="s">
        <v>20</v>
      </c>
      <c r="M10" s="30" t="str">
        <f t="shared" si="4"/>
        <v>ONE MAESTRO</v>
      </c>
      <c r="N10" s="30" t="str">
        <f t="shared" si="5"/>
        <v>086W</v>
      </c>
    </row>
    <row r="11" spans="1:14" s="3" customFormat="1" ht="57" customHeight="1" thickBot="1">
      <c r="A11" s="33" t="str">
        <f t="shared" si="1"/>
        <v>ONE MATRIX</v>
      </c>
      <c r="B11" s="18" t="str">
        <f t="shared" si="2"/>
        <v>185W</v>
      </c>
      <c r="C11" s="28" t="str">
        <f t="shared" si="3"/>
        <v>06/17</v>
      </c>
      <c r="D11" s="28" t="str">
        <f t="shared" si="0"/>
        <v>07/05</v>
      </c>
      <c r="E11" s="29" t="str">
        <f t="shared" si="0"/>
        <v>07/26</v>
      </c>
      <c r="F11" s="13"/>
      <c r="I11" s="44" t="s">
        <v>16</v>
      </c>
      <c r="J11" s="44" t="s">
        <v>30</v>
      </c>
      <c r="K11" s="44" t="s">
        <v>33</v>
      </c>
      <c r="L11" s="43" t="s">
        <v>21</v>
      </c>
      <c r="M11" s="30" t="str">
        <f t="shared" ref="M11:M13" si="6">LEFT(L11,FIND("/",L11)-1)</f>
        <v>ONE MATRIX</v>
      </c>
      <c r="N11" s="30" t="str">
        <f t="shared" ref="N11:N13" si="7">MID(L11,FIND("/",L11)+1,LEN(L11)-FIND("/",L11))</f>
        <v>185W</v>
      </c>
    </row>
    <row r="12" spans="1:14" s="3" customFormat="1" ht="57" customHeight="1" thickBot="1">
      <c r="A12" s="22" t="str">
        <f t="shared" si="1"/>
        <v>ONE REASSURANCE</v>
      </c>
      <c r="B12" s="18" t="str">
        <f t="shared" si="2"/>
        <v>255W</v>
      </c>
      <c r="C12" s="28" t="str">
        <f t="shared" si="3"/>
        <v>06/24</v>
      </c>
      <c r="D12" s="28" t="str">
        <f t="shared" si="0"/>
        <v>07/12</v>
      </c>
      <c r="E12" s="29" t="str">
        <f t="shared" si="0"/>
        <v>08/02</v>
      </c>
      <c r="F12" s="13"/>
      <c r="I12" s="44" t="s">
        <v>34</v>
      </c>
      <c r="J12" s="44" t="s">
        <v>31</v>
      </c>
      <c r="K12" s="44" t="s">
        <v>35</v>
      </c>
      <c r="L12" s="43" t="s">
        <v>22</v>
      </c>
      <c r="M12" s="30" t="str">
        <f t="shared" si="6"/>
        <v>ONE REASSURANCE</v>
      </c>
      <c r="N12" s="30" t="str">
        <f t="shared" si="7"/>
        <v>255W</v>
      </c>
    </row>
    <row r="13" spans="1:14" s="3" customFormat="1" ht="57" customHeight="1" thickBot="1">
      <c r="A13" s="33" t="str">
        <f t="shared" si="1"/>
        <v>ONE MISSION</v>
      </c>
      <c r="B13" s="18" t="str">
        <f t="shared" si="2"/>
        <v>088W</v>
      </c>
      <c r="C13" s="28" t="str">
        <f t="shared" ref="C13" si="8">TEXT(DATE(VALUE(RIGHT(SUBSTITUTE(I13,"/ 10:00:00 GMT-6",""), 4)), MONTH(1&amp;MID(I13, FIND(" ",I13, 5) + 1, 3)), VALUE(MID(I13, FIND(" ",I13, 1) + 1, IF(ISNUMBER(VALUE(MID(I13, 6, 1))), 2, 1)))), "MM/DD")</f>
        <v>07/01</v>
      </c>
      <c r="D13" s="28" t="str">
        <f t="shared" ref="D13" si="9">TEXT(DATE(VALUE(RIGHT(SUBSTITUTE(J13,"/ 10:00:00 GMT-6",""), 4)), MONTH(1&amp;MID(J13, FIND(" ",J13, 5) + 1, 3)), VALUE(MID(J13, FIND(" ",J13, 1) + 1, IF(ISNUMBER(VALUE(MID(J13, 6, 1))), 2, 1)))), "MM/DD")</f>
        <v>07/19</v>
      </c>
      <c r="E13" s="29" t="str">
        <f t="shared" ref="E13" si="10">TEXT(DATE(VALUE(RIGHT(SUBSTITUTE(K13,"/ 10:00:00 GMT-6",""), 4)), MONTH(1&amp;MID(K13, FIND(" ",K13, 5) + 1, 3)), VALUE(MID(K13, FIND(" ",K13, 1) + 1, IF(ISNUMBER(VALUE(MID(K13, 6, 1))), 2, 1)))), "MM/DD")</f>
        <v>08/09</v>
      </c>
      <c r="F13" s="16"/>
      <c r="I13" s="44" t="s">
        <v>36</v>
      </c>
      <c r="J13" s="44" t="s">
        <v>32</v>
      </c>
      <c r="K13" s="44" t="s">
        <v>37</v>
      </c>
      <c r="L13" s="43" t="s">
        <v>23</v>
      </c>
      <c r="M13" s="30" t="str">
        <f t="shared" si="6"/>
        <v>ONE MISSION</v>
      </c>
      <c r="N13" s="30" t="str">
        <f t="shared" si="7"/>
        <v>088W</v>
      </c>
    </row>
    <row r="14" spans="1:14" s="3" customFormat="1" ht="57" customHeight="1" thickBot="1">
      <c r="A14" s="34" t="str">
        <f t="shared" ref="A14" si="11">M14</f>
        <v>ONE MODERN</v>
      </c>
      <c r="B14" s="35" t="str">
        <f t="shared" ref="B14" si="12">N14</f>
        <v>081W</v>
      </c>
      <c r="C14" s="36" t="str">
        <f t="shared" ref="C14" si="13">TEXT(DATE(VALUE(RIGHT(SUBSTITUTE(I14,"/ 10:00:00 GMT-6",""), 4)), MONTH(1&amp;MID(I14, FIND(" ",I14, 5) + 1, 3)), VALUE(MID(I14, FIND(" ",I14, 1) + 1, IF(ISNUMBER(VALUE(MID(I14, 6, 1))), 2, 1)))), "MM/DD")</f>
        <v>07/08</v>
      </c>
      <c r="D14" s="36" t="str">
        <f t="shared" ref="D14" si="14">TEXT(DATE(VALUE(RIGHT(SUBSTITUTE(J14,"/ 10:00:00 GMT-6",""), 4)), MONTH(1&amp;MID(J14, FIND(" ",J14, 5) + 1, 3)), VALUE(MID(J14, FIND(" ",J14, 1) + 1, IF(ISNUMBER(VALUE(MID(J14, 6, 1))), 2, 1)))), "MM/DD")</f>
        <v>07/26</v>
      </c>
      <c r="E14" s="37" t="str">
        <f t="shared" ref="E14" si="15">TEXT(DATE(VALUE(RIGHT(SUBSTITUTE(K14,"/ 10:00:00 GMT-6",""), 4)), MONTH(1&amp;MID(K14, FIND(" ",K14, 5) + 1, 3)), VALUE(MID(K14, FIND(" ",K14, 1) + 1, IF(ISNUMBER(VALUE(MID(K14, 6, 1))), 2, 1)))), "MM/DD")</f>
        <v>08/16</v>
      </c>
      <c r="F14" s="16"/>
      <c r="I14" s="44" t="s">
        <v>38</v>
      </c>
      <c r="J14" s="44" t="s">
        <v>33</v>
      </c>
      <c r="K14" s="44" t="s">
        <v>39</v>
      </c>
      <c r="L14" s="43" t="s">
        <v>24</v>
      </c>
      <c r="M14" s="30" t="str">
        <f t="shared" ref="M14" si="16">LEFT(L14,FIND("/",L14)-1)</f>
        <v>ONE MODERN</v>
      </c>
      <c r="N14" s="30" t="str">
        <f t="shared" ref="N14" si="17">MID(L14,FIND("/",L14)+1,LEN(L14)-FIND("/",L14))</f>
        <v>081W</v>
      </c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C23" s="16"/>
      <c r="D23" s="16"/>
      <c r="E23" s="16"/>
      <c r="F23" s="16"/>
      <c r="G23" s="2"/>
    </row>
    <row r="24" spans="1:7" s="3" customFormat="1" ht="57" customHeight="1">
      <c r="A24" s="13"/>
      <c r="B24" s="13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3"/>
      <c r="B26" s="13"/>
      <c r="C26" s="16"/>
      <c r="D26" s="16"/>
      <c r="E26" s="16"/>
      <c r="F26" s="16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2026-05-13T01:10:57Z</cp:lastPrinted>
  <dcterms:created xsi:type="dcterms:W3CDTF">2023-07-06T02:11:36Z</dcterms:created>
  <dcterms:modified xsi:type="dcterms:W3CDTF">2026-05-13T01:11:12Z</dcterms:modified>
</cp:coreProperties>
</file>