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30A340AB-41C5-4199-99FB-5EE106862B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ニューデリー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ニューデリー!$A$1:$T$65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3" i="1" l="1"/>
  <c r="L13" i="1" s="1"/>
  <c r="K14" i="1"/>
  <c r="L14" i="1" s="1"/>
  <c r="K15" i="1"/>
  <c r="L15" i="1" s="1"/>
  <c r="K16" i="1"/>
  <c r="L16" i="1" s="1"/>
  <c r="K12" i="1"/>
  <c r="L12" i="1" s="1"/>
  <c r="G51" i="1"/>
  <c r="E51" i="1" s="1"/>
  <c r="H51" i="1"/>
  <c r="J51" i="1"/>
  <c r="K51" i="1"/>
  <c r="L51" i="1"/>
  <c r="M51" i="1"/>
  <c r="N51" i="1"/>
  <c r="G48" i="1"/>
  <c r="E48" i="1" s="1"/>
  <c r="J48" i="1"/>
  <c r="K48" i="1"/>
  <c r="L48" i="1" s="1"/>
  <c r="M48" i="1"/>
  <c r="N48" i="1" s="1"/>
  <c r="G49" i="1"/>
  <c r="E49" i="1" s="1"/>
  <c r="H49" i="1"/>
  <c r="J49" i="1"/>
  <c r="K49" i="1"/>
  <c r="L49" i="1" s="1"/>
  <c r="G50" i="1"/>
  <c r="E50" i="1" s="1"/>
  <c r="J50" i="1"/>
  <c r="K50" i="1"/>
  <c r="M50" i="1" s="1"/>
  <c r="N50" i="1" s="1"/>
  <c r="L50" i="1"/>
  <c r="E14" i="1"/>
  <c r="C14" i="1" s="1"/>
  <c r="D14" i="1" s="1"/>
  <c r="G14" i="1"/>
  <c r="H14" i="1" s="1"/>
  <c r="J14" i="1"/>
  <c r="E15" i="1"/>
  <c r="C15" i="1" s="1"/>
  <c r="D15" i="1" s="1"/>
  <c r="F15" i="1"/>
  <c r="G15" i="1"/>
  <c r="H15" i="1" s="1"/>
  <c r="J15" i="1"/>
  <c r="C16" i="1"/>
  <c r="D16" i="1" s="1"/>
  <c r="E16" i="1"/>
  <c r="F16" i="1" s="1"/>
  <c r="G16" i="1"/>
  <c r="H16" i="1" s="1"/>
  <c r="J16" i="1"/>
  <c r="G46" i="1"/>
  <c r="E46" i="1" s="1"/>
  <c r="F46" i="1" s="1"/>
  <c r="J46" i="1"/>
  <c r="K46" i="1"/>
  <c r="L46" i="1" s="1"/>
  <c r="G47" i="1"/>
  <c r="E47" i="1" s="1"/>
  <c r="J47" i="1"/>
  <c r="K47" i="1"/>
  <c r="L47" i="1" s="1"/>
  <c r="E12" i="1"/>
  <c r="C12" i="1" s="1"/>
  <c r="D12" i="1" s="1"/>
  <c r="G12" i="1"/>
  <c r="H12" i="1" s="1"/>
  <c r="J12" i="1"/>
  <c r="E13" i="1"/>
  <c r="C13" i="1" s="1"/>
  <c r="D13" i="1" s="1"/>
  <c r="G13" i="1"/>
  <c r="H13" i="1" s="1"/>
  <c r="J13" i="1"/>
  <c r="R37" i="1"/>
  <c r="C51" i="1" l="1"/>
  <c r="D51" i="1" s="1"/>
  <c r="F51" i="1"/>
  <c r="H50" i="1"/>
  <c r="C48" i="1"/>
  <c r="D48" i="1" s="1"/>
  <c r="F48" i="1"/>
  <c r="F50" i="1"/>
  <c r="C50" i="1"/>
  <c r="D50" i="1" s="1"/>
  <c r="F49" i="1"/>
  <c r="C49" i="1"/>
  <c r="D49" i="1" s="1"/>
  <c r="M49" i="1"/>
  <c r="N49" i="1" s="1"/>
  <c r="H48" i="1"/>
  <c r="F14" i="1"/>
  <c r="C47" i="1"/>
  <c r="D47" i="1" s="1"/>
  <c r="F47" i="1"/>
  <c r="M47" i="1"/>
  <c r="N47" i="1" s="1"/>
  <c r="H46" i="1"/>
  <c r="H47" i="1"/>
  <c r="M46" i="1"/>
  <c r="N46" i="1" s="1"/>
  <c r="C46" i="1"/>
  <c r="D46" i="1" s="1"/>
  <c r="F12" i="1"/>
  <c r="F13" i="1"/>
</calcChain>
</file>

<file path=xl/sharedStrings.xml><?xml version="1.0" encoding="utf-8"?>
<sst xmlns="http://schemas.openxmlformats.org/spreadsheetml/2006/main" count="86" uniqueCount="55">
  <si>
    <t>From Tokyo / Yokohama</t>
    <phoneticPr fontId="4"/>
  </si>
  <si>
    <t xml:space="preserve">UPDATED :  </t>
    <phoneticPr fontId="15"/>
  </si>
  <si>
    <t>VOY</t>
  </si>
  <si>
    <t>CFS CUT</t>
  </si>
  <si>
    <t>ETA</t>
  </si>
  <si>
    <t>貨物搬入先</t>
    <rPh sb="0" eb="2">
      <t>カモツ</t>
    </rPh>
    <rPh sb="2" eb="4">
      <t>ハンニュウ</t>
    </rPh>
    <rPh sb="4" eb="5">
      <t>サキ</t>
    </rPh>
    <phoneticPr fontId="24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</si>
  <si>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</si>
  <si>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4"/>
  </si>
  <si>
    <t>VESSEL</t>
    <phoneticPr fontId="4"/>
  </si>
  <si>
    <t>TYO</t>
    <phoneticPr fontId="4"/>
  </si>
  <si>
    <t>DEL</t>
    <phoneticPr fontId="4"/>
  </si>
  <si>
    <t>ETA</t>
    <phoneticPr fontId="3"/>
  </si>
  <si>
    <t>ETD</t>
    <phoneticPr fontId="3"/>
  </si>
  <si>
    <t>0 DAYS</t>
    <phoneticPr fontId="4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</si>
  <si>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4"/>
  </si>
  <si>
    <t>CHENNAI</t>
    <phoneticPr fontId="4"/>
  </si>
  <si>
    <t>　　　　 　　INDIA SCHEDULE - 関東　　</t>
    <phoneticPr fontId="4"/>
  </si>
  <si>
    <t>※CFS倉庫受付時間　9:00~15:00</t>
    <phoneticPr fontId="3"/>
  </si>
  <si>
    <t>NHAVA SHEVA</t>
    <phoneticPr fontId="4"/>
  </si>
  <si>
    <t>YOK</t>
    <phoneticPr fontId="4"/>
  </si>
  <si>
    <t>V</t>
    <phoneticPr fontId="3"/>
  </si>
  <si>
    <t>㈱日成
（協同組合　東京海貨センター内4F）</t>
    <rPh sb="1" eb="3">
      <t>ニッセイ</t>
    </rPh>
    <rPh sb="5" eb="9">
      <t>キョウドウクミアイ</t>
    </rPh>
    <rPh sb="10" eb="12">
      <t>トウキョウ</t>
    </rPh>
    <rPh sb="12" eb="13">
      <t>ウミ</t>
    </rPh>
    <rPh sb="13" eb="14">
      <t>カ</t>
    </rPh>
    <rPh sb="18" eb="19">
      <t>ナイ</t>
    </rPh>
    <phoneticPr fontId="24"/>
  </si>
  <si>
    <t>東京都大田区東海4-3-1</t>
    <rPh sb="0" eb="3">
      <t>トウキョウト</t>
    </rPh>
    <rPh sb="3" eb="6">
      <t>オオタク</t>
    </rPh>
    <rPh sb="6" eb="8">
      <t>トウカイ</t>
    </rPh>
    <phoneticPr fontId="15"/>
  </si>
  <si>
    <t xml:space="preserve">NACCS: 1FW69 </t>
    <phoneticPr fontId="4"/>
  </si>
  <si>
    <t>TEL : 03-5492-7251   FAX : 03-3790-8085</t>
    <phoneticPr fontId="4"/>
  </si>
  <si>
    <t>㈱日成
（横浜港運事業協同組合内2F）</t>
    <rPh sb="1" eb="3">
      <t>ニッセイ</t>
    </rPh>
    <rPh sb="5" eb="7">
      <t>ヨコハマ</t>
    </rPh>
    <rPh sb="7" eb="8">
      <t>コウ</t>
    </rPh>
    <rPh sb="8" eb="9">
      <t>ウン</t>
    </rPh>
    <rPh sb="9" eb="11">
      <t>ジギョウ</t>
    </rPh>
    <rPh sb="11" eb="13">
      <t>キョウドウ</t>
    </rPh>
    <rPh sb="13" eb="15">
      <t>クミアイ</t>
    </rPh>
    <rPh sb="15" eb="16">
      <t>ナイ</t>
    </rPh>
    <phoneticPr fontId="24"/>
  </si>
  <si>
    <t>神奈川県横浜市中区本牧埠頭1</t>
    <rPh sb="0" eb="4">
      <t>カナガワケン</t>
    </rPh>
    <rPh sb="4" eb="7">
      <t>ヨコハマシ</t>
    </rPh>
    <rPh sb="7" eb="9">
      <t>ナカク</t>
    </rPh>
    <rPh sb="9" eb="11">
      <t>ホンモク</t>
    </rPh>
    <rPh sb="11" eb="13">
      <t>フトウ</t>
    </rPh>
    <phoneticPr fontId="3"/>
  </si>
  <si>
    <t xml:space="preserve">NACCS：2EW30
</t>
    <phoneticPr fontId="3"/>
  </si>
  <si>
    <t>V</t>
    <phoneticPr fontId="3"/>
  </si>
  <si>
    <t>YOK</t>
    <phoneticPr fontId="4"/>
  </si>
  <si>
    <t>TYO</t>
    <phoneticPr fontId="4"/>
  </si>
  <si>
    <t>TYO</t>
    <phoneticPr fontId="4"/>
  </si>
  <si>
    <t>東京 CFS</t>
    <phoneticPr fontId="4"/>
  </si>
  <si>
    <t>横浜 CFS</t>
    <phoneticPr fontId="3"/>
  </si>
  <si>
    <t>東京 CFS</t>
    <phoneticPr fontId="4"/>
  </si>
  <si>
    <t>27 DAYS</t>
    <phoneticPr fontId="4"/>
  </si>
  <si>
    <t>37 DAYS</t>
    <phoneticPr fontId="4"/>
  </si>
  <si>
    <t>26 DAYS</t>
    <phoneticPr fontId="4"/>
  </si>
  <si>
    <t>BRIGHT SAKURA</t>
  </si>
  <si>
    <t>016S</t>
  </si>
  <si>
    <t>SPIL KARTINI</t>
  </si>
  <si>
    <t>TBA</t>
  </si>
  <si>
    <t>TEL：045-622-5771 FAX：045-622-6344</t>
    <phoneticPr fontId="3"/>
  </si>
  <si>
    <t>103S</t>
  </si>
  <si>
    <t>EMMANUEL P</t>
    <phoneticPr fontId="3"/>
  </si>
  <si>
    <t>008S</t>
    <phoneticPr fontId="3"/>
  </si>
  <si>
    <t>WAN HAI 331</t>
    <phoneticPr fontId="3"/>
  </si>
  <si>
    <t>024S</t>
    <phoneticPr fontId="3"/>
  </si>
  <si>
    <t>001S</t>
  </si>
  <si>
    <t>NYK DAEDALUS</t>
    <phoneticPr fontId="3"/>
  </si>
  <si>
    <t>HMM GOODWILL</t>
    <phoneticPr fontId="3"/>
  </si>
  <si>
    <t>※NAGOYA TOWER</t>
    <phoneticPr fontId="3"/>
  </si>
  <si>
    <t>030S</t>
    <phoneticPr fontId="3"/>
  </si>
  <si>
    <t>※REN JIAN 20</t>
    <phoneticPr fontId="3"/>
  </si>
  <si>
    <t>018S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</si>
</sst>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General\ d\Ayys"/>
    <numFmt numFmtId="179" formatCode="m/d;@"/>
  </numFmts>
  <fonts count="3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b/>
      <sz val="28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ＭＳ Ｐゴシック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18"/>
      <name val="Meiryo UI"/>
      <family val="3"/>
      <charset val="128"/>
    </font>
    <font>
      <sz val="26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14"/>
      <name val="Meiryo UI"/>
      <family val="3"/>
      <charset val="128"/>
    </font>
    <font>
      <sz val="6"/>
      <name val="ＭＳ Ｐゴシック"/>
      <family val="3"/>
      <charset val="128"/>
    </font>
    <font>
      <sz val="26"/>
      <color theme="1"/>
      <name val="Meiryo UI"/>
      <family val="3"/>
      <charset val="128"/>
    </font>
    <font>
      <b/>
      <sz val="24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26"/>
      <color theme="5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11"/>
      <color indexed="8"/>
      <name val="Yu Gothic"/>
      <family val="2"/>
    </font>
    <font>
      <b/>
      <sz val="24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1"/>
      <color theme="1"/>
      <name val="ＭＳ Ｐゴシック"/>
      <family val="2"/>
      <charset val="128"/>
      <scheme val="minor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13">
    <xf numFmtId="0" fontId="0" fillId="0" borderId="0">
      <alignment vertical="center"/>
    </xf>
    <xf numFmtId="0" fontId="1" fillId="0" borderId="0"/>
    <xf numFmtId="0" fontId="27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29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4" fillId="0" borderId="0"/>
  </cellStyleXfs>
  <cellXfs count="116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2" fillId="0" borderId="0" xfId="1" applyFont="1" applyFill="1" applyAlignment="1">
      <alignment horizontal="center" vertical="center"/>
    </xf>
    <xf numFmtId="0" fontId="13" fillId="0" borderId="0" xfId="1" applyFont="1" applyAlignment="1">
      <alignment horizontal="right" vertical="center"/>
    </xf>
    <xf numFmtId="0" fontId="14" fillId="0" borderId="0" xfId="1" applyFont="1" applyAlignment="1"/>
    <xf numFmtId="0" fontId="16" fillId="0" borderId="0" xfId="1" applyFont="1" applyFill="1" applyAlignment="1">
      <alignment horizontal="center" vertical="center"/>
    </xf>
    <xf numFmtId="0" fontId="17" fillId="0" borderId="0" xfId="1" applyFont="1" applyFill="1" applyAlignment="1"/>
    <xf numFmtId="0" fontId="19" fillId="0" borderId="0" xfId="1" applyFont="1" applyFill="1" applyAlignment="1">
      <alignment vertical="center"/>
    </xf>
    <xf numFmtId="0" fontId="12" fillId="0" borderId="0" xfId="1" applyFont="1" applyFill="1" applyAlignment="1">
      <alignment vertical="center"/>
    </xf>
    <xf numFmtId="0" fontId="8" fillId="0" borderId="0" xfId="1" applyFont="1" applyFill="1" applyAlignment="1">
      <alignment vertical="center"/>
    </xf>
    <xf numFmtId="0" fontId="21" fillId="0" borderId="0" xfId="1" applyFont="1" applyFill="1" applyAlignment="1">
      <alignment vertical="center"/>
    </xf>
    <xf numFmtId="0" fontId="22" fillId="0" borderId="0" xfId="1" applyFont="1" applyFill="1" applyAlignment="1">
      <alignment vertical="center"/>
    </xf>
    <xf numFmtId="0" fontId="12" fillId="0" borderId="0" xfId="1" applyFont="1" applyFill="1" applyBorder="1" applyAlignment="1">
      <alignment vertical="center"/>
    </xf>
    <xf numFmtId="0" fontId="23" fillId="0" borderId="0" xfId="1" applyFont="1" applyAlignment="1">
      <alignment vertical="center"/>
    </xf>
    <xf numFmtId="0" fontId="20" fillId="0" borderId="8" xfId="1" applyFont="1" applyBorder="1" applyAlignment="1">
      <alignment horizontal="center" vertical="center"/>
    </xf>
    <xf numFmtId="0" fontId="28" fillId="0" borderId="0" xfId="1" applyFont="1" applyBorder="1" applyAlignment="1">
      <alignment horizontal="left" vertical="center"/>
    </xf>
    <xf numFmtId="179" fontId="21" fillId="0" borderId="0" xfId="1" applyNumberFormat="1" applyFont="1" applyFill="1" applyBorder="1" applyAlignment="1" applyProtection="1">
      <alignment horizontal="center" vertical="center"/>
      <protection locked="0"/>
    </xf>
    <xf numFmtId="179" fontId="21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9" fontId="21" fillId="0" borderId="0" xfId="1" applyNumberFormat="1" applyFont="1" applyFill="1" applyBorder="1" applyAlignment="1" applyProtection="1">
      <alignment horizontal="center" vertical="center" shrinkToFit="1"/>
      <protection locked="0"/>
    </xf>
    <xf numFmtId="176" fontId="13" fillId="0" borderId="0" xfId="1" applyNumberFormat="1" applyFont="1" applyFill="1" applyBorder="1" applyAlignment="1">
      <alignment vertical="center"/>
    </xf>
    <xf numFmtId="179" fontId="21" fillId="0" borderId="18" xfId="1" applyNumberFormat="1" applyFont="1" applyFill="1" applyBorder="1" applyAlignment="1" applyProtection="1">
      <alignment horizontal="center" vertical="center" shrinkToFit="1"/>
      <protection locked="0"/>
    </xf>
    <xf numFmtId="179" fontId="21" fillId="0" borderId="18" xfId="1" applyNumberFormat="1" applyFont="1" applyFill="1" applyBorder="1" applyAlignment="1" applyProtection="1">
      <alignment horizontal="center" vertical="center"/>
      <protection locked="0"/>
    </xf>
    <xf numFmtId="179" fontId="21" fillId="0" borderId="23" xfId="1" applyNumberFormat="1" applyFont="1" applyFill="1" applyBorder="1" applyAlignment="1" applyProtection="1">
      <alignment horizontal="center" vertical="center" shrinkToFit="1"/>
      <protection locked="0"/>
    </xf>
    <xf numFmtId="179" fontId="21" fillId="0" borderId="25" xfId="1" applyNumberFormat="1" applyFont="1" applyFill="1" applyBorder="1" applyAlignment="1" applyProtection="1">
      <alignment horizontal="center" vertical="center" shrinkToFit="1"/>
      <protection locked="0"/>
    </xf>
    <xf numFmtId="179" fontId="21" fillId="0" borderId="25" xfId="1" applyNumberFormat="1" applyFont="1" applyFill="1" applyBorder="1" applyAlignment="1" applyProtection="1">
      <alignment horizontal="center" vertical="center"/>
      <protection locked="0"/>
    </xf>
    <xf numFmtId="179" fontId="21" fillId="0" borderId="26" xfId="1" applyNumberFormat="1" applyFont="1" applyFill="1" applyBorder="1" applyAlignment="1" applyProtection="1">
      <alignment horizontal="center" vertical="center" shrinkToFit="1"/>
      <protection locked="0"/>
    </xf>
    <xf numFmtId="177" fontId="20" fillId="3" borderId="29" xfId="1" applyNumberFormat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vertical="center"/>
    </xf>
    <xf numFmtId="0" fontId="21" fillId="0" borderId="0" xfId="0" applyFont="1" applyBorder="1">
      <alignment vertical="center"/>
    </xf>
    <xf numFmtId="176" fontId="13" fillId="0" borderId="0" xfId="1" applyNumberFormat="1" applyFont="1" applyFill="1" applyBorder="1" applyAlignment="1">
      <alignment horizontal="center" vertical="center"/>
    </xf>
    <xf numFmtId="0" fontId="18" fillId="0" borderId="0" xfId="1" applyFont="1" applyFill="1" applyBorder="1" applyAlignment="1">
      <alignment horizontal="center" vertical="center"/>
    </xf>
    <xf numFmtId="178" fontId="13" fillId="0" borderId="0" xfId="1" applyNumberFormat="1" applyFont="1" applyFill="1" applyBorder="1" applyAlignment="1">
      <alignment horizontal="center" vertical="center"/>
    </xf>
    <xf numFmtId="0" fontId="11" fillId="0" borderId="0" xfId="1" applyFont="1" applyFill="1" applyAlignment="1">
      <alignment horizontal="left" vertical="center"/>
    </xf>
    <xf numFmtId="179" fontId="31" fillId="0" borderId="0" xfId="1" applyNumberFormat="1" applyFont="1" applyFill="1" applyBorder="1" applyAlignment="1" applyProtection="1">
      <alignment horizontal="center" vertical="center" shrinkToFit="1"/>
      <protection locked="0"/>
    </xf>
    <xf numFmtId="179" fontId="31" fillId="0" borderId="0" xfId="1" applyNumberFormat="1" applyFont="1" applyFill="1" applyBorder="1" applyAlignment="1" applyProtection="1">
      <alignment horizontal="center" vertical="center"/>
      <protection locked="0"/>
    </xf>
    <xf numFmtId="0" fontId="18" fillId="0" borderId="0" xfId="1" applyFont="1" applyFill="1" applyBorder="1" applyAlignment="1">
      <alignment vertical="center"/>
    </xf>
    <xf numFmtId="0" fontId="20" fillId="0" borderId="0" xfId="1" applyFont="1" applyFill="1" applyBorder="1" applyAlignment="1">
      <alignment vertical="center"/>
    </xf>
    <xf numFmtId="178" fontId="13" fillId="0" borderId="0" xfId="1" applyNumberFormat="1" applyFont="1" applyFill="1" applyBorder="1" applyAlignment="1">
      <alignment vertical="center"/>
    </xf>
    <xf numFmtId="0" fontId="21" fillId="0" borderId="24" xfId="1" applyFont="1" applyFill="1" applyBorder="1" applyAlignment="1">
      <alignment vertical="center"/>
    </xf>
    <xf numFmtId="0" fontId="21" fillId="0" borderId="25" xfId="1" applyFont="1" applyFill="1" applyBorder="1" applyAlignment="1">
      <alignment vertical="center"/>
    </xf>
    <xf numFmtId="0" fontId="31" fillId="0" borderId="4" xfId="1" applyFont="1" applyBorder="1" applyAlignment="1">
      <alignment horizontal="left" vertical="center"/>
    </xf>
    <xf numFmtId="0" fontId="32" fillId="0" borderId="0" xfId="1" applyFont="1" applyFill="1" applyBorder="1" applyAlignment="1">
      <alignment vertical="center"/>
    </xf>
    <xf numFmtId="0" fontId="31" fillId="0" borderId="0" xfId="1" applyFont="1" applyBorder="1" applyAlignment="1">
      <alignment horizontal="left" vertical="center"/>
    </xf>
    <xf numFmtId="0" fontId="31" fillId="0" borderId="0" xfId="1" applyFont="1" applyBorder="1" applyAlignment="1">
      <alignment vertical="center"/>
    </xf>
    <xf numFmtId="0" fontId="31" fillId="0" borderId="5" xfId="1" applyFont="1" applyBorder="1" applyAlignment="1">
      <alignment horizontal="right" vertical="center"/>
    </xf>
    <xf numFmtId="0" fontId="31" fillId="0" borderId="6" xfId="1" applyFont="1" applyBorder="1" applyAlignment="1">
      <alignment horizontal="left" vertical="center"/>
    </xf>
    <xf numFmtId="0" fontId="32" fillId="0" borderId="1" xfId="1" applyFont="1" applyFill="1" applyBorder="1" applyAlignment="1">
      <alignment vertical="center"/>
    </xf>
    <xf numFmtId="0" fontId="31" fillId="0" borderId="1" xfId="1" applyFont="1" applyBorder="1" applyAlignment="1">
      <alignment horizontal="left" vertical="center"/>
    </xf>
    <xf numFmtId="0" fontId="31" fillId="0" borderId="1" xfId="1" applyFont="1" applyBorder="1" applyAlignment="1">
      <alignment vertical="center"/>
    </xf>
    <xf numFmtId="0" fontId="31" fillId="0" borderId="7" xfId="1" applyFont="1" applyBorder="1" applyAlignment="1">
      <alignment horizontal="right" vertical="center"/>
    </xf>
    <xf numFmtId="0" fontId="31" fillId="0" borderId="12" xfId="0" applyFont="1" applyBorder="1" applyAlignment="1">
      <alignment vertical="center"/>
    </xf>
    <xf numFmtId="0" fontId="33" fillId="0" borderId="12" xfId="0" applyFont="1" applyBorder="1" applyAlignment="1"/>
    <xf numFmtId="0" fontId="33" fillId="0" borderId="3" xfId="0" applyFont="1" applyBorder="1" applyAlignment="1"/>
    <xf numFmtId="0" fontId="31" fillId="0" borderId="6" xfId="1" applyFont="1" applyFill="1" applyBorder="1" applyAlignment="1">
      <alignment horizontal="left" vertical="center"/>
    </xf>
    <xf numFmtId="0" fontId="33" fillId="0" borderId="1" xfId="0" applyFont="1" applyBorder="1">
      <alignment vertical="center"/>
    </xf>
    <xf numFmtId="0" fontId="33" fillId="0" borderId="7" xfId="0" applyFont="1" applyBorder="1">
      <alignment vertical="center"/>
    </xf>
    <xf numFmtId="0" fontId="21" fillId="0" borderId="0" xfId="1" applyFont="1" applyFill="1" applyBorder="1" applyAlignment="1">
      <alignment vertical="center"/>
    </xf>
    <xf numFmtId="177" fontId="13" fillId="3" borderId="29" xfId="1" applyNumberFormat="1" applyFont="1" applyFill="1" applyBorder="1" applyAlignment="1">
      <alignment horizontal="center" vertical="center"/>
    </xf>
    <xf numFmtId="0" fontId="21" fillId="0" borderId="22" xfId="1" applyFont="1" applyFill="1" applyBorder="1" applyAlignment="1">
      <alignment vertical="center"/>
    </xf>
    <xf numFmtId="0" fontId="21" fillId="0" borderId="18" xfId="1" applyFont="1" applyFill="1" applyBorder="1" applyAlignment="1">
      <alignment vertical="center"/>
    </xf>
    <xf numFmtId="0" fontId="0" fillId="0" borderId="0" xfId="0" applyBorder="1">
      <alignment vertical="center"/>
    </xf>
    <xf numFmtId="0" fontId="21" fillId="0" borderId="19" xfId="1" applyFont="1" applyFill="1" applyBorder="1" applyAlignment="1">
      <alignment vertical="center"/>
    </xf>
    <xf numFmtId="0" fontId="21" fillId="0" borderId="20" xfId="1" applyFont="1" applyFill="1" applyBorder="1" applyAlignment="1">
      <alignment vertical="center"/>
    </xf>
    <xf numFmtId="179" fontId="21" fillId="0" borderId="20" xfId="1" applyNumberFormat="1" applyFont="1" applyFill="1" applyBorder="1" applyAlignment="1" applyProtection="1">
      <alignment horizontal="center" vertical="center" shrinkToFit="1"/>
      <protection locked="0"/>
    </xf>
    <xf numFmtId="179" fontId="21" fillId="0" borderId="20" xfId="1" applyNumberFormat="1" applyFont="1" applyFill="1" applyBorder="1" applyAlignment="1" applyProtection="1">
      <alignment horizontal="center" vertical="center"/>
      <protection locked="0"/>
    </xf>
    <xf numFmtId="179" fontId="21" fillId="0" borderId="21" xfId="1" applyNumberFormat="1" applyFont="1" applyFill="1" applyBorder="1" applyAlignment="1" applyProtection="1">
      <alignment horizontal="center" vertical="center" shrinkToFit="1"/>
      <protection locked="0"/>
    </xf>
    <xf numFmtId="0" fontId="31" fillId="0" borderId="27" xfId="0" applyFont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2" xfId="1" applyFont="1" applyFill="1" applyBorder="1" applyAlignment="1">
      <alignment horizontal="left" vertical="center" wrapText="1"/>
    </xf>
    <xf numFmtId="0" fontId="31" fillId="0" borderId="12" xfId="1" applyFont="1" applyFill="1" applyBorder="1" applyAlignment="1">
      <alignment horizontal="left" vertical="center" wrapText="1"/>
    </xf>
    <xf numFmtId="0" fontId="20" fillId="0" borderId="0" xfId="1" applyFont="1" applyFill="1" applyBorder="1" applyAlignment="1">
      <alignment horizontal="center" vertical="center"/>
    </xf>
    <xf numFmtId="177" fontId="13" fillId="3" borderId="29" xfId="1" applyNumberFormat="1" applyFont="1" applyFill="1" applyBorder="1" applyAlignment="1">
      <alignment horizontal="center" vertical="center"/>
    </xf>
    <xf numFmtId="178" fontId="13" fillId="3" borderId="29" xfId="1" applyNumberFormat="1" applyFont="1" applyFill="1" applyBorder="1" applyAlignment="1">
      <alignment horizontal="center" vertical="center"/>
    </xf>
    <xf numFmtId="178" fontId="13" fillId="3" borderId="30" xfId="1" applyNumberFormat="1" applyFont="1" applyFill="1" applyBorder="1" applyAlignment="1">
      <alignment horizontal="center" vertical="center"/>
    </xf>
    <xf numFmtId="0" fontId="20" fillId="0" borderId="9" xfId="1" applyFont="1" applyBorder="1" applyAlignment="1">
      <alignment horizontal="center" vertical="center"/>
    </xf>
    <xf numFmtId="0" fontId="20" fillId="0" borderId="10" xfId="1" applyFont="1" applyBorder="1" applyAlignment="1">
      <alignment horizontal="center" vertical="center"/>
    </xf>
    <xf numFmtId="0" fontId="20" fillId="0" borderId="11" xfId="1" applyFont="1" applyBorder="1" applyAlignment="1">
      <alignment horizontal="center" vertical="center"/>
    </xf>
    <xf numFmtId="0" fontId="18" fillId="3" borderId="19" xfId="1" applyNumberFormat="1" applyFont="1" applyFill="1" applyBorder="1" applyAlignment="1">
      <alignment horizontal="center" vertical="center" wrapText="1"/>
    </xf>
    <xf numFmtId="0" fontId="18" fillId="3" borderId="22" xfId="1" applyNumberFormat="1" applyFont="1" applyFill="1" applyBorder="1" applyAlignment="1">
      <alignment horizontal="center" vertical="center" wrapText="1"/>
    </xf>
    <xf numFmtId="0" fontId="18" fillId="3" borderId="28" xfId="1" applyNumberFormat="1" applyFont="1" applyFill="1" applyBorder="1" applyAlignment="1">
      <alignment horizontal="center" vertical="center" wrapText="1"/>
    </xf>
    <xf numFmtId="0" fontId="18" fillId="3" borderId="20" xfId="1" applyNumberFormat="1" applyFont="1" applyFill="1" applyBorder="1" applyAlignment="1">
      <alignment horizontal="center" vertical="center"/>
    </xf>
    <xf numFmtId="0" fontId="18" fillId="3" borderId="18" xfId="1" applyNumberFormat="1" applyFont="1" applyFill="1" applyBorder="1" applyAlignment="1">
      <alignment horizontal="center" vertical="center"/>
    </xf>
    <xf numFmtId="0" fontId="18" fillId="3" borderId="29" xfId="1" applyNumberFormat="1" applyFont="1" applyFill="1" applyBorder="1" applyAlignment="1">
      <alignment horizontal="center" vertical="center"/>
    </xf>
    <xf numFmtId="0" fontId="18" fillId="3" borderId="20" xfId="1" applyFont="1" applyFill="1" applyBorder="1" applyAlignment="1">
      <alignment horizontal="center" vertical="center"/>
    </xf>
    <xf numFmtId="0" fontId="18" fillId="3" borderId="21" xfId="1" applyFont="1" applyFill="1" applyBorder="1" applyAlignment="1">
      <alignment horizontal="center" vertical="center"/>
    </xf>
    <xf numFmtId="0" fontId="20" fillId="3" borderId="18" xfId="1" applyFont="1" applyFill="1" applyBorder="1" applyAlignment="1">
      <alignment horizontal="center" vertical="center"/>
    </xf>
    <xf numFmtId="0" fontId="20" fillId="3" borderId="23" xfId="1" applyFont="1" applyFill="1" applyBorder="1" applyAlignment="1">
      <alignment horizontal="center" vertical="center"/>
    </xf>
    <xf numFmtId="176" fontId="13" fillId="0" borderId="0" xfId="1" applyNumberFormat="1" applyFont="1" applyFill="1" applyBorder="1" applyAlignment="1">
      <alignment horizontal="center" vertical="center"/>
    </xf>
    <xf numFmtId="0" fontId="11" fillId="0" borderId="0" xfId="1" applyFont="1" applyFill="1" applyAlignment="1">
      <alignment horizontal="left" vertical="center"/>
    </xf>
    <xf numFmtId="0" fontId="11" fillId="0" borderId="1" xfId="1" applyFont="1" applyFill="1" applyBorder="1" applyAlignment="1">
      <alignment horizontal="left" vertical="center"/>
    </xf>
    <xf numFmtId="0" fontId="26" fillId="0" borderId="13" xfId="1" applyFont="1" applyBorder="1" applyAlignment="1">
      <alignment horizontal="center" vertical="center" wrapText="1"/>
    </xf>
    <xf numFmtId="0" fontId="26" fillId="0" borderId="17" xfId="1" applyFont="1" applyBorder="1" applyAlignment="1">
      <alignment horizontal="center" vertical="center"/>
    </xf>
    <xf numFmtId="0" fontId="31" fillId="0" borderId="14" xfId="1" applyFont="1" applyBorder="1" applyAlignment="1">
      <alignment horizontal="center" vertical="center" wrapText="1"/>
    </xf>
    <xf numFmtId="0" fontId="31" fillId="0" borderId="15" xfId="1" applyFont="1" applyBorder="1" applyAlignment="1">
      <alignment horizontal="center" vertical="center" wrapText="1"/>
    </xf>
    <xf numFmtId="0" fontId="31" fillId="0" borderId="16" xfId="1" applyFont="1" applyBorder="1" applyAlignment="1">
      <alignment horizontal="center" vertical="center" wrapText="1"/>
    </xf>
    <xf numFmtId="0" fontId="31" fillId="0" borderId="6" xfId="1" applyFont="1" applyBorder="1" applyAlignment="1">
      <alignment horizontal="center" vertical="center" wrapText="1"/>
    </xf>
    <xf numFmtId="0" fontId="31" fillId="0" borderId="1" xfId="1" applyFont="1" applyBorder="1" applyAlignment="1">
      <alignment horizontal="center" vertical="center" wrapText="1"/>
    </xf>
    <xf numFmtId="0" fontId="31" fillId="0" borderId="7" xfId="1" applyFont="1" applyBorder="1" applyAlignment="1">
      <alignment horizontal="center" vertical="center" wrapText="1"/>
    </xf>
    <xf numFmtId="0" fontId="20" fillId="3" borderId="18" xfId="1" applyNumberFormat="1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3" fillId="0" borderId="27" xfId="0" applyFont="1" applyBorder="1" applyAlignment="1">
      <alignment horizontal="center" vertical="center"/>
    </xf>
    <xf numFmtId="0" fontId="33" fillId="0" borderId="17" xfId="0" applyFont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0" fontId="26" fillId="0" borderId="17" xfId="1" applyFont="1" applyBorder="1" applyAlignment="1">
      <alignment horizontal="center" vertical="center" wrapText="1"/>
    </xf>
  </cellXfs>
  <cellStyles count="13">
    <cellStyle name="Normal 25 2 2" xfId="9" xr:uid="{00000000-0005-0000-0000-000000000000}"/>
    <cellStyle name="Normal 25 2 2 2" xfId="10" xr:uid="{00000000-0005-0000-0000-000001000000}"/>
    <cellStyle name="Normal_7_7" xfId="8" xr:uid="{00000000-0005-0000-0000-000002000000}"/>
    <cellStyle name="標準" xfId="0" builtinId="0"/>
    <cellStyle name="標準 15" xfId="11" xr:uid="{00000000-0005-0000-0000-000004000000}"/>
    <cellStyle name="標準 2" xfId="1" xr:uid="{00000000-0005-0000-0000-000005000000}"/>
    <cellStyle name="標準 3" xfId="12" xr:uid="{CF58DA66-2FBD-43A8-A785-836E677478DE}"/>
    <cellStyle name="標準 9 2 2 2 2 2 2" xfId="2" xr:uid="{00000000-0005-0000-0000-000006000000}"/>
    <cellStyle name="콤마 [0]_HMMREQ~1" xfId="3" xr:uid="{00000000-0005-0000-0000-000007000000}"/>
    <cellStyle name="콤마_HMMREQ~1" xfId="4" xr:uid="{00000000-0005-0000-0000-000008000000}"/>
    <cellStyle name="통화 [0]_HMMREQ~1" xfId="5" xr:uid="{00000000-0005-0000-0000-000009000000}"/>
    <cellStyle name="통화_HMMREQ~1" xfId="6" xr:uid="{00000000-0005-0000-0000-00000A000000}"/>
    <cellStyle name="표준_HMMREQ~1" xfId="7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0" cy="908761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 editAs="absolute">
    <xdr:from>
      <xdr:col>14</xdr:col>
      <xdr:colOff>371479</xdr:colOff>
      <xdr:row>13</xdr:row>
      <xdr:rowOff>381000</xdr:rowOff>
    </xdr:from>
    <xdr:to>
      <xdr:col>19</xdr:col>
      <xdr:colOff>642936</xdr:colOff>
      <xdr:row>30</xdr:row>
      <xdr:rowOff>142876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0993104" y="7715250"/>
          <a:ext cx="8248645" cy="9977439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908761"/>
    <xdr:pic>
      <xdr:nvPicPr>
        <xdr:cNvPr id="23" name="図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24" name="図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25" name="図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59638" cy="1071562"/>
    <xdr:pic>
      <xdr:nvPicPr>
        <xdr:cNvPr id="26" name="図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383250"/>
          <a:ext cx="1359638" cy="1071562"/>
        </a:xfrm>
        <a:prstGeom prst="rect">
          <a:avLst/>
        </a:prstGeom>
      </xdr:spPr>
    </xdr:pic>
    <xdr:clientData/>
  </xdr:oneCellAnchor>
  <xdr:twoCellAnchor editAs="absolute">
    <xdr:from>
      <xdr:col>14</xdr:col>
      <xdr:colOff>547688</xdr:colOff>
      <xdr:row>48</xdr:row>
      <xdr:rowOff>71438</xdr:rowOff>
    </xdr:from>
    <xdr:to>
      <xdr:col>19</xdr:col>
      <xdr:colOff>819145</xdr:colOff>
      <xdr:row>63</xdr:row>
      <xdr:rowOff>309565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21169313" y="27193876"/>
          <a:ext cx="8248645" cy="9977439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685808</xdr:colOff>
      <xdr:row>18</xdr:row>
      <xdr:rowOff>500063</xdr:rowOff>
    </xdr:from>
    <xdr:ext cx="4267191" cy="1904998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685808" y="10929938"/>
          <a:ext cx="4267191" cy="1904998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0</xdr:col>
      <xdr:colOff>95251</xdr:colOff>
      <xdr:row>3</xdr:row>
      <xdr:rowOff>23814</xdr:rowOff>
    </xdr:from>
    <xdr:to>
      <xdr:col>3</xdr:col>
      <xdr:colOff>23812</xdr:colOff>
      <xdr:row>4</xdr:row>
      <xdr:rowOff>190499</xdr:rowOff>
    </xdr:to>
    <xdr:sp macro="" textlink="">
      <xdr:nvSpPr>
        <xdr:cNvPr id="40" name="角丸四角形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95251" y="1804989"/>
          <a:ext cx="7872411" cy="1014410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3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Chennai, India                     </a:t>
          </a:r>
          <a:endParaRPr kumimoji="1" lang="en-US" altLang="ja-JP" sz="32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1</xdr:col>
      <xdr:colOff>2166938</xdr:colOff>
      <xdr:row>18</xdr:row>
      <xdr:rowOff>309561</xdr:rowOff>
    </xdr:from>
    <xdr:to>
      <xdr:col>12</xdr:col>
      <xdr:colOff>1381126</xdr:colOff>
      <xdr:row>23</xdr:row>
      <xdr:rowOff>523873</xdr:rowOff>
    </xdr:to>
    <xdr:grpSp>
      <xdr:nvGrpSpPr>
        <xdr:cNvPr id="42" name="グループ化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GrpSpPr/>
      </xdr:nvGrpSpPr>
      <xdr:grpSpPr>
        <a:xfrm>
          <a:off x="7381876" y="10739436"/>
          <a:ext cx="12573000" cy="3309937"/>
          <a:chOff x="29147532" y="942480"/>
          <a:chExt cx="9302750" cy="6006270"/>
        </a:xfrm>
      </xdr:grpSpPr>
      <xdr:sp macro="" textlink="">
        <xdr:nvSpPr>
          <xdr:cNvPr id="43" name="円/楕円 13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/>
        </xdr:nvSpPr>
        <xdr:spPr>
          <a:xfrm>
            <a:off x="29147532" y="942480"/>
            <a:ext cx="9302750" cy="4445002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4" name="テキスト ボックス 43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SpPr txBox="1"/>
        </xdr:nvSpPr>
        <xdr:spPr>
          <a:xfrm>
            <a:off x="30110714" y="2466251"/>
            <a:ext cx="7895616" cy="448249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en-US" altLang="ja-JP" sz="18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  <xdr:twoCellAnchor editAs="oneCell">
    <xdr:from>
      <xdr:col>15</xdr:col>
      <xdr:colOff>1166812</xdr:colOff>
      <xdr:row>3</xdr:row>
      <xdr:rowOff>500063</xdr:rowOff>
    </xdr:from>
    <xdr:to>
      <xdr:col>18</xdr:col>
      <xdr:colOff>1099280</xdr:colOff>
      <xdr:row>13</xdr:row>
      <xdr:rowOff>1</xdr:rowOff>
    </xdr:to>
    <xdr:pic>
      <xdr:nvPicPr>
        <xdr:cNvPr id="48" name="図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312187" y="2452688"/>
          <a:ext cx="5433155" cy="4881563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32</xdr:row>
      <xdr:rowOff>0</xdr:rowOff>
    </xdr:from>
    <xdr:ext cx="1143000" cy="908761"/>
    <xdr:pic>
      <xdr:nvPicPr>
        <xdr:cNvPr id="52" name="図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63090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32</xdr:row>
      <xdr:rowOff>0</xdr:rowOff>
    </xdr:from>
    <xdr:ext cx="1143000" cy="900824"/>
    <xdr:pic>
      <xdr:nvPicPr>
        <xdr:cNvPr id="53" name="図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63090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32</xdr:row>
      <xdr:rowOff>0</xdr:rowOff>
    </xdr:from>
    <xdr:ext cx="1143000" cy="900824"/>
    <xdr:pic>
      <xdr:nvPicPr>
        <xdr:cNvPr id="54" name="図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63090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32</xdr:row>
      <xdr:rowOff>0</xdr:rowOff>
    </xdr:from>
    <xdr:ext cx="1359638" cy="1071562"/>
    <xdr:pic>
      <xdr:nvPicPr>
        <xdr:cNvPr id="55" name="図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630900"/>
          <a:ext cx="1359638" cy="1071562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35</xdr:row>
      <xdr:rowOff>1</xdr:rowOff>
    </xdr:from>
    <xdr:to>
      <xdr:col>2</xdr:col>
      <xdr:colOff>1071562</xdr:colOff>
      <xdr:row>37</xdr:row>
      <xdr:rowOff>0</xdr:rowOff>
    </xdr:to>
    <xdr:sp macro="" textlink="">
      <xdr:nvSpPr>
        <xdr:cNvPr id="56" name="角丸四角形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0" y="20031076"/>
          <a:ext cx="7615237" cy="1085849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3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</a:t>
          </a:r>
          <a:r>
            <a:rPr kumimoji="1" lang="ja-JP" altLang="en-US" sz="32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kumimoji="1" lang="en-US" altLang="ja-JP" sz="32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New Delhi, India</a:t>
          </a:r>
          <a:r>
            <a:rPr kumimoji="1" lang="en-US" altLang="ja-JP" sz="3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                   </a:t>
          </a:r>
          <a:endParaRPr kumimoji="1" lang="en-US" altLang="ja-JP" sz="32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2</xdr:col>
      <xdr:colOff>595315</xdr:colOff>
      <xdr:row>53</xdr:row>
      <xdr:rowOff>1</xdr:rowOff>
    </xdr:from>
    <xdr:to>
      <xdr:col>12</xdr:col>
      <xdr:colOff>500063</xdr:colOff>
      <xdr:row>58</xdr:row>
      <xdr:rowOff>285748</xdr:rowOff>
    </xdr:to>
    <xdr:grpSp>
      <xdr:nvGrpSpPr>
        <xdr:cNvPr id="58" name="グループ化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GrpSpPr/>
      </xdr:nvGrpSpPr>
      <xdr:grpSpPr>
        <a:xfrm>
          <a:off x="8239128" y="30218064"/>
          <a:ext cx="10834685" cy="3381372"/>
          <a:chOff x="28678862" y="993579"/>
          <a:chExt cx="9302750" cy="4540932"/>
        </a:xfrm>
      </xdr:grpSpPr>
      <xdr:sp macro="" textlink="">
        <xdr:nvSpPr>
          <xdr:cNvPr id="59" name="円/楕円 13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SpPr/>
        </xdr:nvSpPr>
        <xdr:spPr>
          <a:xfrm>
            <a:off x="28678862" y="993579"/>
            <a:ext cx="9302750" cy="4445001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0" name="テキスト ボックス 59">
            <a:extLst>
              <a:ext uri="{FF2B5EF4-FFF2-40B4-BE49-F238E27FC236}">
                <a16:creationId xmlns:a16="http://schemas.microsoft.com/office/drawing/2014/main" id="{00000000-0008-0000-0000-00003C000000}"/>
              </a:ext>
            </a:extLst>
          </xdr:cNvPr>
          <xdr:cNvSpPr txBox="1"/>
        </xdr:nvSpPr>
        <xdr:spPr>
          <a:xfrm>
            <a:off x="29717727" y="1787697"/>
            <a:ext cx="7466504" cy="374681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r>
              <a:rPr kumimoji="1" lang="en-US" altLang="ja-JP" sz="2400">
                <a:solidFill>
                  <a:srgbClr val="FFFF00"/>
                </a:solidFill>
                <a:effectLst/>
                <a:latin typeface="+mn-lt"/>
                <a:ea typeface="+mn-ea"/>
                <a:cs typeface="+mn-cs"/>
              </a:rPr>
              <a:t>※</a:t>
            </a:r>
            <a:r>
              <a:rPr kumimoji="1" lang="ja-JP" altLang="ja-JP" sz="2400">
                <a:solidFill>
                  <a:srgbClr val="FFFF00"/>
                </a:solidFill>
                <a:effectLst/>
                <a:latin typeface="+mn-lt"/>
                <a:ea typeface="+mn-ea"/>
                <a:cs typeface="+mn-cs"/>
              </a:rPr>
              <a:t>年末年始はスケジュールが前倒しになる可能性がございます。</a:t>
            </a:r>
            <a:endParaRPr lang="ja-JP" altLang="ja-JP" sz="2400">
              <a:solidFill>
                <a:srgbClr val="FFFF00"/>
              </a:solidFill>
              <a:effectLst/>
            </a:endParaRPr>
          </a:p>
          <a:p>
            <a:endParaRPr kumimoji="1" lang="ja-JP" altLang="en-US" sz="24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  <xdr:oneCellAnchor>
    <xdr:from>
      <xdr:col>0</xdr:col>
      <xdr:colOff>1595439</xdr:colOff>
      <xdr:row>54</xdr:row>
      <xdr:rowOff>-1</xdr:rowOff>
    </xdr:from>
    <xdr:ext cx="3333749" cy="1928813"/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1595439" y="31456312"/>
          <a:ext cx="3333749" cy="1928813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3</xdr:col>
      <xdr:colOff>238124</xdr:colOff>
      <xdr:row>35</xdr:row>
      <xdr:rowOff>190500</xdr:rowOff>
    </xdr:from>
    <xdr:ext cx="4191000" cy="625812"/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8181974" y="20221575"/>
          <a:ext cx="4191000" cy="6258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3200">
              <a:solidFill>
                <a:schemeClr val="accent2"/>
              </a:solidFill>
            </a:rPr>
            <a:t>※NHAVA SHEVA</a:t>
          </a:r>
          <a:r>
            <a:rPr kumimoji="1" lang="ja-JP" altLang="en-US" sz="3200">
              <a:solidFill>
                <a:schemeClr val="accent2"/>
              </a:solidFill>
            </a:rPr>
            <a:t>経由</a:t>
          </a:r>
        </a:p>
      </xdr:txBody>
    </xdr:sp>
    <xdr:clientData/>
  </xdr:oneCellAnchor>
  <xdr:twoCellAnchor editAs="oneCell">
    <xdr:from>
      <xdr:col>15</xdr:col>
      <xdr:colOff>1238251</xdr:colOff>
      <xdr:row>39</xdr:row>
      <xdr:rowOff>119063</xdr:rowOff>
    </xdr:from>
    <xdr:to>
      <xdr:col>18</xdr:col>
      <xdr:colOff>1170719</xdr:colOff>
      <xdr:row>48</xdr:row>
      <xdr:rowOff>95251</xdr:rowOff>
    </xdr:to>
    <xdr:pic>
      <xdr:nvPicPr>
        <xdr:cNvPr id="64" name="図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383626" y="21455063"/>
          <a:ext cx="5433155" cy="4881563"/>
        </a:xfrm>
        <a:prstGeom prst="rect">
          <a:avLst/>
        </a:prstGeom>
      </xdr:spPr>
    </xdr:pic>
    <xdr:clientData/>
  </xdr:twoCellAnchor>
  <xdr:twoCellAnchor editAs="absolute">
    <xdr:from>
      <xdr:col>13</xdr:col>
      <xdr:colOff>309562</xdr:colOff>
      <xdr:row>211</xdr:row>
      <xdr:rowOff>-1</xdr:rowOff>
    </xdr:from>
    <xdr:to>
      <xdr:col>18</xdr:col>
      <xdr:colOff>1209674</xdr:colOff>
      <xdr:row>265</xdr:row>
      <xdr:rowOff>77497</xdr:rowOff>
    </xdr:to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20288250" y="64365187"/>
          <a:ext cx="7686674" cy="9078623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2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  <pageSetUpPr fitToPage="1"/>
  </sheetPr>
  <dimension ref="A1:U68"/>
  <sheetViews>
    <sheetView tabSelected="1" view="pageBreakPreview" zoomScale="40" zoomScaleNormal="40" zoomScaleSheetLayoutView="40" zoomScalePageLayoutView="40" workbookViewId="0">
      <selection activeCell="C54" sqref="C54"/>
    </sheetView>
  </sheetViews>
  <sheetFormatPr defaultRowHeight="13.5"/>
  <cols>
    <col min="1" max="1" width="68.375" customWidth="1"/>
    <col min="2" max="2" width="32" bestFit="1" customWidth="1"/>
    <col min="3" max="3" width="18.375" customWidth="1"/>
    <col min="4" max="4" width="8.375" customWidth="1"/>
    <col min="5" max="5" width="18.375" customWidth="1"/>
    <col min="6" max="6" width="8.375" customWidth="1"/>
    <col min="7" max="7" width="18.375" customWidth="1"/>
    <col min="8" max="8" width="8.375" customWidth="1"/>
    <col min="9" max="9" width="18.375" customWidth="1"/>
    <col min="10" max="10" width="8.375" customWidth="1"/>
    <col min="11" max="11" width="27.125" customWidth="1"/>
    <col min="12" max="12" width="8.75" customWidth="1"/>
    <col min="13" max="13" width="18.375" customWidth="1"/>
    <col min="14" max="15" width="8.375" customWidth="1"/>
    <col min="16" max="19" width="24" customWidth="1"/>
    <col min="20" max="20" width="12.625" customWidth="1"/>
    <col min="21" max="21" width="14.75" customWidth="1"/>
  </cols>
  <sheetData>
    <row r="1" spans="1:21" s="4" customFormat="1" ht="69.75" customHeight="1">
      <c r="A1" s="1" t="s">
        <v>16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14" t="s">
        <v>14</v>
      </c>
      <c r="P1" s="114"/>
      <c r="Q1" s="114"/>
      <c r="R1" s="114"/>
      <c r="S1" s="114"/>
      <c r="T1" s="3"/>
    </row>
    <row r="2" spans="1:21" s="5" customFormat="1" ht="30" customHeight="1"/>
    <row r="3" spans="1:21" s="4" customFormat="1" ht="54" customHeight="1">
      <c r="A3" s="6"/>
      <c r="B3" s="7"/>
      <c r="C3" s="7"/>
      <c r="D3" s="7"/>
      <c r="F3" s="7"/>
      <c r="G3" s="21"/>
      <c r="H3" s="7"/>
      <c r="I3" s="7"/>
      <c r="J3" s="7"/>
      <c r="K3" s="7"/>
      <c r="L3" s="7"/>
      <c r="M3" s="7"/>
      <c r="N3" s="7"/>
      <c r="O3" s="7"/>
      <c r="P3" s="8"/>
      <c r="Q3" s="9" t="s">
        <v>1</v>
      </c>
      <c r="R3" s="35">
        <v>46162</v>
      </c>
      <c r="S3" s="25" t="s">
        <v>28</v>
      </c>
      <c r="T3" s="7"/>
      <c r="U3" s="7"/>
    </row>
    <row r="4" spans="1:21" s="4" customFormat="1" ht="66.75" customHeight="1">
      <c r="A4" s="6"/>
      <c r="B4" s="7"/>
      <c r="C4" s="7"/>
      <c r="D4" s="7"/>
      <c r="F4" s="7"/>
      <c r="G4" s="21"/>
      <c r="H4" s="7"/>
      <c r="I4" s="7"/>
      <c r="J4" s="7"/>
      <c r="K4" s="7"/>
      <c r="L4" s="7"/>
      <c r="M4" s="7"/>
      <c r="N4" s="7"/>
      <c r="O4" s="7"/>
      <c r="P4" s="8"/>
      <c r="Q4" s="9"/>
      <c r="R4" s="35"/>
      <c r="S4" s="35"/>
      <c r="T4" s="7"/>
      <c r="U4" s="7"/>
    </row>
    <row r="5" spans="1:21" s="4" customFormat="1" ht="20.100000000000001" customHeight="1">
      <c r="A5" s="6"/>
      <c r="B5" s="7"/>
      <c r="C5" s="7"/>
      <c r="D5" s="7"/>
      <c r="F5" s="7"/>
      <c r="G5" s="21"/>
      <c r="H5" s="7"/>
      <c r="I5" s="7"/>
      <c r="J5" s="7"/>
      <c r="K5" s="7"/>
      <c r="L5" s="7"/>
      <c r="M5" s="7"/>
      <c r="N5" s="7"/>
      <c r="O5" s="7"/>
      <c r="P5" s="8"/>
      <c r="Q5" s="9"/>
      <c r="R5" s="35"/>
      <c r="S5" s="35"/>
      <c r="T5" s="7"/>
      <c r="U5" s="7"/>
    </row>
    <row r="6" spans="1:21" s="10" customFormat="1" ht="51.75" customHeight="1">
      <c r="A6" s="38" t="s">
        <v>0</v>
      </c>
      <c r="B6" s="8"/>
      <c r="C6" s="8"/>
      <c r="D6" s="8"/>
      <c r="E6" s="8"/>
      <c r="F6" s="8"/>
      <c r="G6" s="8"/>
      <c r="H6" s="9"/>
      <c r="I6" s="99"/>
      <c r="J6" s="99"/>
      <c r="M6" s="8"/>
      <c r="N6" s="9"/>
      <c r="O6" s="35"/>
      <c r="P6" s="11"/>
      <c r="Q6" s="11"/>
      <c r="R6" s="11"/>
      <c r="S6" s="11"/>
      <c r="T6" s="12"/>
      <c r="U6" s="11"/>
    </row>
    <row r="7" spans="1:21" s="14" customFormat="1" ht="37.5" customHeight="1">
      <c r="A7" s="89" t="s">
        <v>8</v>
      </c>
      <c r="B7" s="92" t="s">
        <v>2</v>
      </c>
      <c r="C7" s="92" t="s">
        <v>3</v>
      </c>
      <c r="D7" s="92"/>
      <c r="E7" s="92"/>
      <c r="F7" s="92"/>
      <c r="G7" s="92" t="s">
        <v>11</v>
      </c>
      <c r="H7" s="92"/>
      <c r="I7" s="92" t="s">
        <v>12</v>
      </c>
      <c r="J7" s="92"/>
      <c r="K7" s="95" t="s">
        <v>4</v>
      </c>
      <c r="L7" s="96"/>
      <c r="M7" s="41"/>
      <c r="N7" s="41"/>
      <c r="O7" s="36"/>
      <c r="P7" s="13"/>
      <c r="Q7" s="13"/>
      <c r="R7" s="13"/>
      <c r="S7" s="13"/>
    </row>
    <row r="8" spans="1:21" s="14" customFormat="1" ht="37.5" customHeight="1">
      <c r="A8" s="90"/>
      <c r="B8" s="93"/>
      <c r="C8" s="110" t="s">
        <v>29</v>
      </c>
      <c r="D8" s="110"/>
      <c r="E8" s="110" t="s">
        <v>30</v>
      </c>
      <c r="F8" s="110"/>
      <c r="G8" s="110" t="s">
        <v>31</v>
      </c>
      <c r="H8" s="110"/>
      <c r="I8" s="110" t="s">
        <v>30</v>
      </c>
      <c r="J8" s="110"/>
      <c r="K8" s="97" t="s">
        <v>15</v>
      </c>
      <c r="L8" s="98"/>
      <c r="M8" s="42"/>
      <c r="N8" s="42"/>
      <c r="O8" s="42"/>
      <c r="P8" s="13"/>
      <c r="Q8" s="13"/>
      <c r="R8" s="13"/>
      <c r="S8" s="13"/>
    </row>
    <row r="9" spans="1:21" s="14" customFormat="1" ht="37.5" customHeight="1">
      <c r="A9" s="90"/>
      <c r="B9" s="93"/>
      <c r="C9" s="110"/>
      <c r="D9" s="110"/>
      <c r="E9" s="110"/>
      <c r="F9" s="110"/>
      <c r="G9" s="110"/>
      <c r="H9" s="110"/>
      <c r="I9" s="110"/>
      <c r="J9" s="110"/>
      <c r="K9" s="97"/>
      <c r="L9" s="98"/>
      <c r="M9" s="42"/>
      <c r="N9" s="42"/>
      <c r="O9" s="42"/>
      <c r="P9" s="13"/>
      <c r="Q9" s="13"/>
      <c r="R9" s="13"/>
      <c r="S9" s="13"/>
    </row>
    <row r="10" spans="1:21" s="14" customFormat="1" ht="37.5" customHeight="1">
      <c r="A10" s="90"/>
      <c r="B10" s="93"/>
      <c r="C10" s="110"/>
      <c r="D10" s="110"/>
      <c r="E10" s="110"/>
      <c r="F10" s="110"/>
      <c r="G10" s="110"/>
      <c r="H10" s="110"/>
      <c r="I10" s="110"/>
      <c r="J10" s="110"/>
      <c r="K10" s="97"/>
      <c r="L10" s="98"/>
      <c r="M10" s="42"/>
      <c r="N10" s="42"/>
      <c r="O10" s="42"/>
      <c r="P10" s="13"/>
      <c r="Q10" s="13"/>
      <c r="R10" s="13"/>
      <c r="S10" s="13"/>
    </row>
    <row r="11" spans="1:21" s="15" customFormat="1" ht="37.5" customHeight="1">
      <c r="A11" s="91"/>
      <c r="B11" s="94"/>
      <c r="C11" s="32"/>
      <c r="D11" s="32"/>
      <c r="E11" s="32"/>
      <c r="F11" s="32"/>
      <c r="G11" s="63"/>
      <c r="H11" s="63"/>
      <c r="I11" s="83" t="s">
        <v>13</v>
      </c>
      <c r="J11" s="83"/>
      <c r="K11" s="84" t="s">
        <v>37</v>
      </c>
      <c r="L11" s="85"/>
      <c r="M11" s="43"/>
      <c r="N11" s="43"/>
      <c r="O11" s="37"/>
      <c r="P11" s="13"/>
      <c r="Q11" s="13"/>
      <c r="R11" s="13"/>
      <c r="S11" s="13"/>
    </row>
    <row r="12" spans="1:21" s="16" customFormat="1" ht="48.75" customHeight="1">
      <c r="A12" s="67" t="s">
        <v>40</v>
      </c>
      <c r="B12" s="68" t="s">
        <v>39</v>
      </c>
      <c r="C12" s="69">
        <f>E12-1</f>
        <v>46162</v>
      </c>
      <c r="D12" s="70" t="str">
        <f>TEXT(C12,"aaa")</f>
        <v>水</v>
      </c>
      <c r="E12" s="69">
        <f>I12-3</f>
        <v>46163</v>
      </c>
      <c r="F12" s="70" t="str">
        <f>TEXT(E12,"aaa")</f>
        <v>木</v>
      </c>
      <c r="G12" s="69">
        <f>I12-1</f>
        <v>46165</v>
      </c>
      <c r="H12" s="70" t="str">
        <f>TEXT(G12,"aaa")</f>
        <v>土</v>
      </c>
      <c r="I12" s="69">
        <v>46166</v>
      </c>
      <c r="J12" s="69" t="str">
        <f>TEXT(I12,"aaa")</f>
        <v>日</v>
      </c>
      <c r="K12" s="70">
        <f>I12+34</f>
        <v>46200</v>
      </c>
      <c r="L12" s="71" t="str">
        <f>TEXT(K12,"aaa")</f>
        <v>土</v>
      </c>
      <c r="M12" s="22"/>
      <c r="N12" s="24"/>
      <c r="O12" s="23"/>
    </row>
    <row r="13" spans="1:21" s="16" customFormat="1" ht="48.75" customHeight="1">
      <c r="A13" s="64" t="s">
        <v>49</v>
      </c>
      <c r="B13" s="65" t="s">
        <v>43</v>
      </c>
      <c r="C13" s="26">
        <f>E13-1</f>
        <v>46169</v>
      </c>
      <c r="D13" s="27" t="str">
        <f>TEXT(C13,"aaa")</f>
        <v>水</v>
      </c>
      <c r="E13" s="26">
        <f>I13-3</f>
        <v>46170</v>
      </c>
      <c r="F13" s="27" t="str">
        <f>TEXT(E13,"aaa")</f>
        <v>木</v>
      </c>
      <c r="G13" s="26">
        <f>I13-1</f>
        <v>46172</v>
      </c>
      <c r="H13" s="27" t="str">
        <f>TEXT(G13,"aaa")</f>
        <v>土</v>
      </c>
      <c r="I13" s="26">
        <v>46173</v>
      </c>
      <c r="J13" s="26" t="str">
        <f>TEXT(I13,"aaa")</f>
        <v>日</v>
      </c>
      <c r="K13" s="27">
        <f t="shared" ref="K13:K16" si="0">I13+34</f>
        <v>46207</v>
      </c>
      <c r="L13" s="28" t="str">
        <f>TEXT(K13,"aaa")</f>
        <v>土</v>
      </c>
      <c r="M13" s="22"/>
      <c r="N13" s="24"/>
      <c r="O13" s="23"/>
      <c r="P13" s="17"/>
      <c r="Q13" s="17"/>
      <c r="R13" s="17"/>
      <c r="S13" s="17"/>
      <c r="T13" s="17"/>
    </row>
    <row r="14" spans="1:21" s="16" customFormat="1" ht="48.75" customHeight="1">
      <c r="A14" s="64" t="s">
        <v>50</v>
      </c>
      <c r="B14" s="65" t="s">
        <v>48</v>
      </c>
      <c r="C14" s="26">
        <f t="shared" ref="C14:C16" si="1">E14-1</f>
        <v>46176</v>
      </c>
      <c r="D14" s="27" t="str">
        <f>TEXT(C14,"aaa")</f>
        <v>水</v>
      </c>
      <c r="E14" s="26">
        <f>I14-3</f>
        <v>46177</v>
      </c>
      <c r="F14" s="27" t="str">
        <f>TEXT(E14,"aaa")</f>
        <v>木</v>
      </c>
      <c r="G14" s="26">
        <f>I14-1</f>
        <v>46179</v>
      </c>
      <c r="H14" s="27" t="str">
        <f>TEXT(G14,"aaa")</f>
        <v>土</v>
      </c>
      <c r="I14" s="26">
        <v>46180</v>
      </c>
      <c r="J14" s="26" t="str">
        <f>TEXT(I14,"aaa")</f>
        <v>日</v>
      </c>
      <c r="K14" s="27">
        <f t="shared" si="0"/>
        <v>46214</v>
      </c>
      <c r="L14" s="28" t="str">
        <f>TEXT(K14,"aaa")</f>
        <v>土</v>
      </c>
      <c r="M14" s="22"/>
      <c r="N14" s="24"/>
      <c r="O14" s="23"/>
    </row>
    <row r="15" spans="1:21" s="17" customFormat="1" ht="48.75" customHeight="1">
      <c r="A15" s="64" t="s">
        <v>51</v>
      </c>
      <c r="B15" s="65" t="s">
        <v>52</v>
      </c>
      <c r="C15" s="26">
        <f t="shared" si="1"/>
        <v>46183</v>
      </c>
      <c r="D15" s="27" t="str">
        <f>TEXT(C15,"aaa")</f>
        <v>水</v>
      </c>
      <c r="E15" s="26">
        <f>I15-3</f>
        <v>46184</v>
      </c>
      <c r="F15" s="27" t="str">
        <f>TEXT(E15,"aaa")</f>
        <v>木</v>
      </c>
      <c r="G15" s="26">
        <f>I15-1</f>
        <v>46186</v>
      </c>
      <c r="H15" s="27" t="str">
        <f>TEXT(G15,"aaa")</f>
        <v>土</v>
      </c>
      <c r="I15" s="26">
        <v>46187</v>
      </c>
      <c r="J15" s="26" t="str">
        <f>TEXT(I15,"aaa")</f>
        <v>日</v>
      </c>
      <c r="K15" s="27">
        <f t="shared" si="0"/>
        <v>46221</v>
      </c>
      <c r="L15" s="28" t="str">
        <f>TEXT(K15,"aaa")</f>
        <v>土</v>
      </c>
      <c r="M15" s="22"/>
      <c r="N15" s="24"/>
      <c r="O15" s="23"/>
    </row>
    <row r="16" spans="1:21" s="16" customFormat="1" ht="48.75" customHeight="1">
      <c r="A16" s="44" t="s">
        <v>41</v>
      </c>
      <c r="B16" s="45"/>
      <c r="C16" s="29">
        <f t="shared" si="1"/>
        <v>46190</v>
      </c>
      <c r="D16" s="30" t="str">
        <f>TEXT(C16,"aaa")</f>
        <v>水</v>
      </c>
      <c r="E16" s="29">
        <f>I16-3</f>
        <v>46191</v>
      </c>
      <c r="F16" s="30" t="str">
        <f>TEXT(E16,"aaa")</f>
        <v>木</v>
      </c>
      <c r="G16" s="29">
        <f>I16-1</f>
        <v>46193</v>
      </c>
      <c r="H16" s="30" t="str">
        <f>TEXT(G16,"aaa")</f>
        <v>土</v>
      </c>
      <c r="I16" s="29">
        <v>46194</v>
      </c>
      <c r="J16" s="29" t="str">
        <f>TEXT(I16,"aaa")</f>
        <v>日</v>
      </c>
      <c r="K16" s="30">
        <f t="shared" si="0"/>
        <v>46228</v>
      </c>
      <c r="L16" s="31" t="str">
        <f>TEXT(K16,"aaa")</f>
        <v>土</v>
      </c>
      <c r="M16" s="22"/>
      <c r="N16" s="24"/>
      <c r="O16" s="23"/>
      <c r="P16" s="17"/>
      <c r="Q16" s="17"/>
      <c r="R16" s="17"/>
      <c r="S16" s="17"/>
      <c r="T16" s="17"/>
    </row>
    <row r="17" spans="1:20" s="62" customFormat="1" ht="48.75" customHeight="1">
      <c r="C17" s="24"/>
      <c r="D17" s="22"/>
      <c r="E17" s="24"/>
      <c r="F17" s="22"/>
      <c r="G17" s="24"/>
      <c r="H17" s="22"/>
      <c r="I17" s="24"/>
      <c r="J17" s="24"/>
      <c r="K17" s="22"/>
      <c r="L17" s="24"/>
      <c r="M17" s="22"/>
      <c r="N17" s="24"/>
      <c r="O17" s="23"/>
    </row>
    <row r="18" spans="1:20" s="16" customFormat="1" ht="48.75" customHeight="1">
      <c r="M18" s="22"/>
      <c r="N18" s="24"/>
      <c r="O18" s="23"/>
    </row>
    <row r="19" spans="1:20" s="16" customFormat="1" ht="48.75" customHeight="1">
      <c r="C19" s="24"/>
      <c r="D19" s="22"/>
      <c r="E19" s="24"/>
      <c r="F19" s="22"/>
      <c r="G19" s="24"/>
      <c r="H19" s="22"/>
      <c r="I19" s="24"/>
      <c r="J19" s="24"/>
      <c r="K19" s="22"/>
      <c r="L19" s="24"/>
      <c r="M19" s="22"/>
      <c r="N19" s="24"/>
      <c r="O19" s="23"/>
    </row>
    <row r="20" spans="1:20" s="16" customFormat="1" ht="48.75" customHeight="1">
      <c r="M20" s="22"/>
      <c r="N20" s="24"/>
      <c r="O20" s="23"/>
    </row>
    <row r="21" spans="1:20" s="16" customFormat="1" ht="48.75" customHeight="1">
      <c r="M21" s="22"/>
      <c r="N21" s="24"/>
      <c r="O21" s="23"/>
    </row>
    <row r="22" spans="1:20" s="16" customFormat="1" ht="48.75" customHeight="1">
      <c r="M22" s="22"/>
      <c r="N22" s="24"/>
      <c r="O22" s="23"/>
    </row>
    <row r="23" spans="1:20" s="16" customFormat="1" ht="48.75" customHeight="1">
      <c r="A23" s="100" t="s">
        <v>17</v>
      </c>
      <c r="B23" s="100"/>
      <c r="C23" s="100"/>
      <c r="D23" s="100"/>
      <c r="E23" s="100"/>
      <c r="F23" s="100"/>
      <c r="G23" s="24"/>
      <c r="H23" s="22"/>
      <c r="I23" s="24"/>
      <c r="J23" s="24"/>
      <c r="K23" s="22"/>
      <c r="L23" s="24"/>
      <c r="M23" s="22"/>
      <c r="N23" s="24"/>
      <c r="O23" s="23"/>
    </row>
    <row r="24" spans="1:20" s="16" customFormat="1" ht="48.75" customHeight="1">
      <c r="A24" s="101"/>
      <c r="B24" s="101"/>
      <c r="C24" s="101"/>
      <c r="D24" s="101"/>
      <c r="E24" s="101"/>
      <c r="F24" s="101"/>
      <c r="G24" s="22"/>
      <c r="H24" s="22"/>
      <c r="I24" s="22"/>
      <c r="J24" s="22"/>
      <c r="K24" s="22"/>
      <c r="L24" s="22"/>
      <c r="M24" s="24"/>
      <c r="N24" s="22"/>
      <c r="O24" s="23"/>
    </row>
    <row r="25" spans="1:20" s="16" customFormat="1" ht="48.75" customHeight="1" thickBot="1">
      <c r="A25" s="20" t="s">
        <v>5</v>
      </c>
      <c r="B25" s="86" t="s">
        <v>6</v>
      </c>
      <c r="C25" s="87"/>
      <c r="D25" s="87"/>
      <c r="E25" s="87"/>
      <c r="F25" s="88"/>
      <c r="G25" s="86" t="s">
        <v>7</v>
      </c>
      <c r="H25" s="87"/>
      <c r="I25" s="87"/>
      <c r="J25" s="87"/>
      <c r="K25" s="87"/>
      <c r="L25" s="87"/>
      <c r="M25" s="87"/>
      <c r="N25" s="88"/>
      <c r="O25"/>
      <c r="P25" s="14"/>
      <c r="Q25" s="19"/>
      <c r="R25" s="14"/>
      <c r="S25" s="14"/>
      <c r="T25" s="14"/>
    </row>
    <row r="26" spans="1:20" s="14" customFormat="1" ht="37.5" customHeight="1" thickTop="1">
      <c r="A26" s="102" t="s">
        <v>34</v>
      </c>
      <c r="B26" s="104" t="s">
        <v>21</v>
      </c>
      <c r="C26" s="105"/>
      <c r="D26" s="105"/>
      <c r="E26" s="105"/>
      <c r="F26" s="106"/>
      <c r="G26" s="46" t="s">
        <v>22</v>
      </c>
      <c r="H26" s="47"/>
      <c r="I26" s="48"/>
      <c r="J26" s="49"/>
      <c r="K26" s="49"/>
      <c r="L26" s="49"/>
      <c r="M26" s="47"/>
      <c r="N26" s="50" t="s">
        <v>23</v>
      </c>
      <c r="O26" s="18"/>
      <c r="Q26" s="19"/>
    </row>
    <row r="27" spans="1:20" s="14" customFormat="1" ht="37.5" customHeight="1">
      <c r="A27" s="103"/>
      <c r="B27" s="107"/>
      <c r="C27" s="108"/>
      <c r="D27" s="108"/>
      <c r="E27" s="108"/>
      <c r="F27" s="109"/>
      <c r="G27" s="51" t="s">
        <v>24</v>
      </c>
      <c r="H27" s="52"/>
      <c r="I27" s="53"/>
      <c r="J27" s="54"/>
      <c r="K27" s="54"/>
      <c r="L27" s="54"/>
      <c r="M27" s="52"/>
      <c r="N27" s="55"/>
      <c r="O27" s="18"/>
      <c r="Q27" s="19"/>
    </row>
    <row r="28" spans="1:20" s="14" customFormat="1" ht="51" customHeight="1">
      <c r="A28" s="72" t="s">
        <v>33</v>
      </c>
      <c r="B28" s="72" t="s">
        <v>25</v>
      </c>
      <c r="C28" s="112"/>
      <c r="D28" s="112"/>
      <c r="E28" s="112"/>
      <c r="F28" s="112"/>
      <c r="G28" s="80" t="s">
        <v>26</v>
      </c>
      <c r="H28" s="81"/>
      <c r="I28" s="81"/>
      <c r="J28" s="81"/>
      <c r="K28" s="81"/>
      <c r="L28" s="56" t="s">
        <v>27</v>
      </c>
      <c r="M28" s="57"/>
      <c r="N28" s="58"/>
      <c r="O28"/>
      <c r="Q28" s="19"/>
    </row>
    <row r="29" spans="1:20" s="14" customFormat="1" ht="46.5" customHeight="1">
      <c r="A29" s="111"/>
      <c r="B29" s="113"/>
      <c r="C29" s="113"/>
      <c r="D29" s="113"/>
      <c r="E29" s="113"/>
      <c r="F29" s="113"/>
      <c r="G29" s="59" t="s">
        <v>42</v>
      </c>
      <c r="H29" s="60"/>
      <c r="I29" s="60"/>
      <c r="J29" s="60"/>
      <c r="K29" s="60"/>
      <c r="L29" s="60"/>
      <c r="M29" s="60"/>
      <c r="N29" s="61"/>
      <c r="O29"/>
      <c r="P29"/>
      <c r="Q29"/>
      <c r="R29"/>
      <c r="S29"/>
      <c r="T29"/>
    </row>
    <row r="30" spans="1:20" ht="46.5" customHeight="1"/>
    <row r="31" spans="1:20" ht="46.5" customHeight="1"/>
    <row r="32" spans="1:20" ht="46.5" customHeight="1"/>
    <row r="33" spans="1:21" ht="68.25" customHeight="1">
      <c r="A33" s="1" t="s">
        <v>16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114" t="s">
        <v>14</v>
      </c>
      <c r="P33" s="114"/>
      <c r="Q33" s="114"/>
      <c r="R33" s="114"/>
      <c r="S33" s="114"/>
      <c r="T33" s="3"/>
    </row>
    <row r="34" spans="1:21" s="4" customFormat="1" ht="83.2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</row>
    <row r="37" spans="1:21" ht="72" customHeight="1">
      <c r="Q37" s="9" t="s">
        <v>1</v>
      </c>
      <c r="R37" s="35">
        <f>R3</f>
        <v>46162</v>
      </c>
      <c r="S37" s="25" t="s">
        <v>20</v>
      </c>
    </row>
    <row r="40" spans="1:21" ht="37.5">
      <c r="A40" s="38" t="s">
        <v>0</v>
      </c>
      <c r="B40" s="8"/>
      <c r="C40" s="8"/>
      <c r="D40" s="8"/>
      <c r="E40" s="8"/>
      <c r="F40" s="8"/>
      <c r="G40" s="8"/>
      <c r="H40" s="9"/>
      <c r="I40" s="99"/>
      <c r="J40" s="99"/>
      <c r="K40" s="10"/>
      <c r="L40" s="10"/>
      <c r="M40" s="8"/>
      <c r="N40" s="9"/>
      <c r="O40" s="35"/>
      <c r="P40" s="11"/>
      <c r="Q40" s="11"/>
      <c r="R40" s="11"/>
      <c r="S40" s="11"/>
      <c r="T40" s="12"/>
    </row>
    <row r="41" spans="1:21" s="10" customFormat="1" ht="51.75" customHeight="1">
      <c r="A41" s="89" t="s">
        <v>8</v>
      </c>
      <c r="B41" s="92" t="s">
        <v>2</v>
      </c>
      <c r="C41" s="92" t="s">
        <v>3</v>
      </c>
      <c r="D41" s="92"/>
      <c r="E41" s="92"/>
      <c r="F41" s="92"/>
      <c r="G41" s="92" t="s">
        <v>11</v>
      </c>
      <c r="H41" s="92"/>
      <c r="I41" s="92" t="s">
        <v>12</v>
      </c>
      <c r="J41" s="92"/>
      <c r="K41" s="95" t="s">
        <v>4</v>
      </c>
      <c r="L41" s="95"/>
      <c r="M41" s="95" t="s">
        <v>4</v>
      </c>
      <c r="N41" s="96"/>
      <c r="O41" s="36"/>
      <c r="P41" s="13"/>
      <c r="Q41" s="13"/>
      <c r="R41" s="13"/>
      <c r="S41" s="13"/>
      <c r="T41" s="14"/>
      <c r="U41" s="11"/>
    </row>
    <row r="42" spans="1:21" s="14" customFormat="1" ht="37.5" customHeight="1">
      <c r="A42" s="90"/>
      <c r="B42" s="93"/>
      <c r="C42" s="110" t="s">
        <v>19</v>
      </c>
      <c r="D42" s="110"/>
      <c r="E42" s="110" t="s">
        <v>9</v>
      </c>
      <c r="F42" s="110"/>
      <c r="G42" s="110" t="s">
        <v>9</v>
      </c>
      <c r="H42" s="110"/>
      <c r="I42" s="110" t="s">
        <v>9</v>
      </c>
      <c r="J42" s="110"/>
      <c r="K42" s="97" t="s">
        <v>18</v>
      </c>
      <c r="L42" s="97"/>
      <c r="M42" s="97" t="s">
        <v>10</v>
      </c>
      <c r="N42" s="98"/>
      <c r="O42" s="82"/>
      <c r="P42" s="13"/>
      <c r="Q42" s="13"/>
      <c r="R42" s="13"/>
      <c r="S42" s="13"/>
    </row>
    <row r="43" spans="1:21" s="14" customFormat="1" ht="37.5" customHeight="1">
      <c r="A43" s="90"/>
      <c r="B43" s="93"/>
      <c r="C43" s="110"/>
      <c r="D43" s="110"/>
      <c r="E43" s="110"/>
      <c r="F43" s="110"/>
      <c r="G43" s="110"/>
      <c r="H43" s="110"/>
      <c r="I43" s="110"/>
      <c r="J43" s="110"/>
      <c r="K43" s="97"/>
      <c r="L43" s="97"/>
      <c r="M43" s="97"/>
      <c r="N43" s="98"/>
      <c r="O43" s="82"/>
      <c r="P43" s="13"/>
      <c r="Q43" s="13"/>
      <c r="R43" s="13"/>
      <c r="S43" s="13"/>
    </row>
    <row r="44" spans="1:21" s="14" customFormat="1" ht="37.5" customHeight="1">
      <c r="A44" s="90"/>
      <c r="B44" s="93"/>
      <c r="C44" s="110"/>
      <c r="D44" s="110"/>
      <c r="E44" s="110"/>
      <c r="F44" s="110"/>
      <c r="G44" s="110"/>
      <c r="H44" s="110"/>
      <c r="I44" s="110"/>
      <c r="J44" s="110"/>
      <c r="K44" s="97"/>
      <c r="L44" s="97"/>
      <c r="M44" s="97"/>
      <c r="N44" s="98"/>
      <c r="O44" s="82"/>
      <c r="P44" s="13"/>
      <c r="Q44" s="13"/>
      <c r="R44" s="13"/>
      <c r="S44" s="13"/>
    </row>
    <row r="45" spans="1:21" s="14" customFormat="1" ht="37.5" customHeight="1">
      <c r="A45" s="91"/>
      <c r="B45" s="94"/>
      <c r="C45" s="32"/>
      <c r="D45" s="32"/>
      <c r="E45" s="32"/>
      <c r="F45" s="32"/>
      <c r="G45" s="63"/>
      <c r="H45" s="63"/>
      <c r="I45" s="83" t="s">
        <v>13</v>
      </c>
      <c r="J45" s="83"/>
      <c r="K45" s="84" t="s">
        <v>35</v>
      </c>
      <c r="L45" s="84"/>
      <c r="M45" s="84" t="s">
        <v>36</v>
      </c>
      <c r="N45" s="85"/>
      <c r="O45" s="37"/>
      <c r="P45" s="13"/>
      <c r="Q45" s="13"/>
      <c r="R45" s="13"/>
      <c r="S45" s="13"/>
      <c r="T45" s="15"/>
    </row>
    <row r="46" spans="1:21" s="15" customFormat="1" ht="48.75" customHeight="1">
      <c r="A46" s="67" t="s">
        <v>38</v>
      </c>
      <c r="B46" s="68" t="s">
        <v>39</v>
      </c>
      <c r="C46" s="69">
        <f>E46-1</f>
        <v>46162</v>
      </c>
      <c r="D46" s="70" t="str">
        <f t="shared" ref="D46:D51" si="2">TEXT(C46,"aaa")</f>
        <v>水</v>
      </c>
      <c r="E46" s="69">
        <f t="shared" ref="E46:E51" si="3">G46-2</f>
        <v>46163</v>
      </c>
      <c r="F46" s="70" t="str">
        <f t="shared" ref="F46:F51" si="4">TEXT(E46,"aaa")</f>
        <v>木</v>
      </c>
      <c r="G46" s="69">
        <f t="shared" ref="G46:G51" si="5">I46-1</f>
        <v>46165</v>
      </c>
      <c r="H46" s="70" t="str">
        <f t="shared" ref="H46:H51" si="6">TEXT(G46,"aaa")</f>
        <v>土</v>
      </c>
      <c r="I46" s="69">
        <v>46166</v>
      </c>
      <c r="J46" s="69" t="str">
        <f t="shared" ref="J46:J51" si="7">TEXT(I46,"aaa")</f>
        <v>日</v>
      </c>
      <c r="K46" s="70">
        <f t="shared" ref="K46:K51" si="8">I46+35</f>
        <v>46201</v>
      </c>
      <c r="L46" s="69" t="str">
        <f t="shared" ref="L46:L51" si="9">TEXT(K46,"aaa")</f>
        <v>日</v>
      </c>
      <c r="M46" s="70">
        <f t="shared" ref="M46:M51" si="10">K46+10</f>
        <v>46211</v>
      </c>
      <c r="N46" s="71" t="str">
        <f t="shared" ref="N46:N51" si="11">TEXT(M46,"aaa")</f>
        <v>水</v>
      </c>
      <c r="O46" s="23"/>
      <c r="P46" s="16"/>
      <c r="Q46" s="16"/>
      <c r="R46" s="16"/>
      <c r="S46" s="16"/>
      <c r="T46" s="16"/>
    </row>
    <row r="47" spans="1:21" s="16" customFormat="1" ht="48.75" customHeight="1">
      <c r="A47" s="64" t="s">
        <v>44</v>
      </c>
      <c r="B47" s="65" t="s">
        <v>45</v>
      </c>
      <c r="C47" s="26">
        <f>E47-1</f>
        <v>46169</v>
      </c>
      <c r="D47" s="27" t="str">
        <f t="shared" si="2"/>
        <v>水</v>
      </c>
      <c r="E47" s="26">
        <f t="shared" si="3"/>
        <v>46170</v>
      </c>
      <c r="F47" s="27" t="str">
        <f t="shared" si="4"/>
        <v>木</v>
      </c>
      <c r="G47" s="26">
        <f t="shared" si="5"/>
        <v>46172</v>
      </c>
      <c r="H47" s="27" t="str">
        <f t="shared" si="6"/>
        <v>土</v>
      </c>
      <c r="I47" s="26">
        <v>46173</v>
      </c>
      <c r="J47" s="26" t="str">
        <f t="shared" si="7"/>
        <v>日</v>
      </c>
      <c r="K47" s="27">
        <f t="shared" si="8"/>
        <v>46208</v>
      </c>
      <c r="L47" s="26" t="str">
        <f t="shared" si="9"/>
        <v>日</v>
      </c>
      <c r="M47" s="27">
        <f t="shared" si="10"/>
        <v>46218</v>
      </c>
      <c r="N47" s="28" t="str">
        <f t="shared" si="11"/>
        <v>水</v>
      </c>
      <c r="O47" s="23"/>
    </row>
    <row r="48" spans="1:21" s="16" customFormat="1" ht="48.75" customHeight="1">
      <c r="A48" s="64" t="s">
        <v>46</v>
      </c>
      <c r="B48" s="65" t="s">
        <v>47</v>
      </c>
      <c r="C48" s="26">
        <f t="shared" ref="C48:C50" si="12">E48-1</f>
        <v>46176</v>
      </c>
      <c r="D48" s="27" t="str">
        <f t="shared" si="2"/>
        <v>水</v>
      </c>
      <c r="E48" s="26">
        <f t="shared" si="3"/>
        <v>46177</v>
      </c>
      <c r="F48" s="27" t="str">
        <f t="shared" si="4"/>
        <v>木</v>
      </c>
      <c r="G48" s="26">
        <f t="shared" si="5"/>
        <v>46179</v>
      </c>
      <c r="H48" s="27" t="str">
        <f t="shared" si="6"/>
        <v>土</v>
      </c>
      <c r="I48" s="26">
        <v>46180</v>
      </c>
      <c r="J48" s="26" t="str">
        <f t="shared" si="7"/>
        <v>日</v>
      </c>
      <c r="K48" s="27">
        <f t="shared" si="8"/>
        <v>46215</v>
      </c>
      <c r="L48" s="26" t="str">
        <f t="shared" si="9"/>
        <v>日</v>
      </c>
      <c r="M48" s="27">
        <f t="shared" si="10"/>
        <v>46225</v>
      </c>
      <c r="N48" s="28" t="str">
        <f t="shared" si="11"/>
        <v>水</v>
      </c>
      <c r="O48" s="23"/>
      <c r="P48" s="17"/>
      <c r="Q48" s="17"/>
      <c r="R48" s="17"/>
      <c r="S48" s="17"/>
      <c r="T48" s="17"/>
    </row>
    <row r="49" spans="1:20" s="17" customFormat="1" ht="48.75" customHeight="1">
      <c r="A49" s="64" t="s">
        <v>53</v>
      </c>
      <c r="B49" s="65" t="s">
        <v>54</v>
      </c>
      <c r="C49" s="26">
        <f t="shared" si="12"/>
        <v>46183</v>
      </c>
      <c r="D49" s="27" t="str">
        <f t="shared" si="2"/>
        <v>水</v>
      </c>
      <c r="E49" s="26">
        <f t="shared" si="3"/>
        <v>46184</v>
      </c>
      <c r="F49" s="27" t="str">
        <f t="shared" si="4"/>
        <v>木</v>
      </c>
      <c r="G49" s="26">
        <f t="shared" si="5"/>
        <v>46186</v>
      </c>
      <c r="H49" s="27" t="str">
        <f t="shared" si="6"/>
        <v>土</v>
      </c>
      <c r="I49" s="26">
        <v>46187</v>
      </c>
      <c r="J49" s="26" t="str">
        <f t="shared" si="7"/>
        <v>日</v>
      </c>
      <c r="K49" s="27">
        <f t="shared" si="8"/>
        <v>46222</v>
      </c>
      <c r="L49" s="26" t="str">
        <f t="shared" si="9"/>
        <v>日</v>
      </c>
      <c r="M49" s="27">
        <f t="shared" si="10"/>
        <v>46232</v>
      </c>
      <c r="N49" s="28" t="str">
        <f t="shared" si="11"/>
        <v>水</v>
      </c>
      <c r="O49" s="23"/>
    </row>
    <row r="50" spans="1:20" s="17" customFormat="1" ht="48.75" customHeight="1">
      <c r="A50" s="64" t="s">
        <v>41</v>
      </c>
      <c r="B50" s="65"/>
      <c r="C50" s="26">
        <f t="shared" si="12"/>
        <v>46190</v>
      </c>
      <c r="D50" s="27" t="str">
        <f t="shared" si="2"/>
        <v>水</v>
      </c>
      <c r="E50" s="26">
        <f t="shared" si="3"/>
        <v>46191</v>
      </c>
      <c r="F50" s="27" t="str">
        <f t="shared" si="4"/>
        <v>木</v>
      </c>
      <c r="G50" s="26">
        <f t="shared" si="5"/>
        <v>46193</v>
      </c>
      <c r="H50" s="27" t="str">
        <f t="shared" si="6"/>
        <v>土</v>
      </c>
      <c r="I50" s="26">
        <v>46194</v>
      </c>
      <c r="J50" s="26" t="str">
        <f t="shared" si="7"/>
        <v>日</v>
      </c>
      <c r="K50" s="27">
        <f t="shared" si="8"/>
        <v>46229</v>
      </c>
      <c r="L50" s="26" t="str">
        <f t="shared" si="9"/>
        <v>日</v>
      </c>
      <c r="M50" s="27">
        <f t="shared" si="10"/>
        <v>46239</v>
      </c>
      <c r="N50" s="28" t="str">
        <f t="shared" si="11"/>
        <v>水</v>
      </c>
      <c r="O50" s="23"/>
      <c r="P50" s="16"/>
      <c r="Q50" s="16"/>
      <c r="R50" s="16"/>
      <c r="S50" s="16"/>
      <c r="T50" s="16"/>
    </row>
    <row r="51" spans="1:20" s="16" customFormat="1" ht="48" customHeight="1">
      <c r="A51" s="44" t="s">
        <v>41</v>
      </c>
      <c r="B51" s="45"/>
      <c r="C51" s="29">
        <f>E51-1</f>
        <v>46197</v>
      </c>
      <c r="D51" s="30" t="str">
        <f t="shared" si="2"/>
        <v>水</v>
      </c>
      <c r="E51" s="29">
        <f t="shared" si="3"/>
        <v>46198</v>
      </c>
      <c r="F51" s="30" t="str">
        <f t="shared" si="4"/>
        <v>木</v>
      </c>
      <c r="G51" s="29">
        <f t="shared" si="5"/>
        <v>46200</v>
      </c>
      <c r="H51" s="30" t="str">
        <f t="shared" si="6"/>
        <v>土</v>
      </c>
      <c r="I51" s="29">
        <v>46201</v>
      </c>
      <c r="J51" s="29" t="str">
        <f t="shared" si="7"/>
        <v>日</v>
      </c>
      <c r="K51" s="30">
        <f t="shared" si="8"/>
        <v>46236</v>
      </c>
      <c r="L51" s="29" t="str">
        <f t="shared" si="9"/>
        <v>日</v>
      </c>
      <c r="M51" s="30">
        <f t="shared" si="10"/>
        <v>46246</v>
      </c>
      <c r="N51" s="31" t="str">
        <f t="shared" si="11"/>
        <v>水</v>
      </c>
      <c r="O51" s="66"/>
      <c r="P51"/>
      <c r="Q51"/>
      <c r="R51"/>
      <c r="S51"/>
      <c r="T51"/>
    </row>
    <row r="52" spans="1:20" ht="48" customHeight="1">
      <c r="A52" s="62"/>
      <c r="B52" s="62"/>
      <c r="C52" s="39"/>
      <c r="D52" s="40"/>
      <c r="E52" s="39"/>
      <c r="F52" s="40"/>
      <c r="G52" s="24"/>
      <c r="H52" s="22"/>
      <c r="I52" s="24"/>
      <c r="J52" s="24"/>
      <c r="K52" s="22"/>
      <c r="L52" s="24"/>
      <c r="M52" s="22"/>
      <c r="N52" s="24"/>
    </row>
    <row r="53" spans="1:20" ht="48" customHeight="1">
      <c r="A53" s="62"/>
      <c r="B53" s="62"/>
      <c r="C53" s="24"/>
      <c r="D53" s="22"/>
      <c r="E53" s="24"/>
      <c r="F53" s="22"/>
      <c r="G53" s="24"/>
      <c r="H53" s="22"/>
      <c r="I53" s="24"/>
      <c r="J53" s="24"/>
      <c r="K53" s="22"/>
      <c r="L53" s="24"/>
      <c r="M53" s="22"/>
      <c r="N53" s="24"/>
    </row>
    <row r="54" spans="1:20" ht="48" customHeight="1"/>
    <row r="55" spans="1:20" ht="48" customHeight="1"/>
    <row r="56" spans="1:20" ht="48" customHeight="1">
      <c r="A56" s="34"/>
      <c r="B56" s="34"/>
      <c r="C56" s="24"/>
      <c r="D56" s="22"/>
      <c r="E56" s="24"/>
      <c r="F56" s="22"/>
      <c r="G56" s="24"/>
      <c r="H56" s="22"/>
      <c r="I56" s="24"/>
      <c r="J56" s="24"/>
      <c r="K56" s="22"/>
      <c r="L56" s="24"/>
      <c r="M56" s="22"/>
      <c r="N56" s="24"/>
    </row>
    <row r="57" spans="1:20" ht="48" customHeight="1">
      <c r="O57" s="18"/>
      <c r="P57" s="14"/>
      <c r="Q57" s="19"/>
      <c r="R57" s="14"/>
      <c r="S57" s="14"/>
      <c r="T57" s="14"/>
    </row>
    <row r="58" spans="1:20" ht="48" customHeight="1">
      <c r="B58" s="34"/>
      <c r="C58" s="24"/>
      <c r="D58" s="22"/>
      <c r="E58" s="24"/>
      <c r="F58" s="22"/>
      <c r="G58" s="24"/>
      <c r="H58" s="22"/>
      <c r="I58" s="24"/>
      <c r="J58" s="24"/>
      <c r="K58" s="22"/>
      <c r="L58" s="24"/>
      <c r="M58" s="22"/>
      <c r="N58" s="24"/>
    </row>
    <row r="59" spans="1:20" ht="49.5" customHeight="1">
      <c r="A59" s="33" t="s">
        <v>17</v>
      </c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</row>
    <row r="60" spans="1:20" s="14" customFormat="1" ht="47.25" customHeight="1" thickBot="1">
      <c r="A60" s="20" t="s">
        <v>5</v>
      </c>
      <c r="B60" s="86" t="s">
        <v>6</v>
      </c>
      <c r="C60" s="87"/>
      <c r="D60" s="87"/>
      <c r="E60" s="87"/>
      <c r="F60" s="88"/>
      <c r="G60" s="86" t="s">
        <v>7</v>
      </c>
      <c r="H60" s="87"/>
      <c r="I60" s="87"/>
      <c r="J60" s="87"/>
      <c r="K60" s="87"/>
      <c r="L60" s="87"/>
      <c r="M60" s="87"/>
      <c r="N60" s="88"/>
      <c r="O60"/>
      <c r="P60"/>
      <c r="Q60"/>
      <c r="R60"/>
      <c r="S60"/>
      <c r="T60"/>
    </row>
    <row r="61" spans="1:20" ht="64.5" customHeight="1" thickTop="1">
      <c r="A61" s="102" t="s">
        <v>32</v>
      </c>
      <c r="B61" s="104" t="s">
        <v>21</v>
      </c>
      <c r="C61" s="105"/>
      <c r="D61" s="105"/>
      <c r="E61" s="105"/>
      <c r="F61" s="106"/>
      <c r="G61" s="46" t="s">
        <v>22</v>
      </c>
      <c r="H61" s="47"/>
      <c r="I61" s="48"/>
      <c r="J61" s="49"/>
      <c r="K61" s="49"/>
      <c r="L61" s="49"/>
      <c r="M61" s="47"/>
      <c r="N61" s="50" t="s">
        <v>23</v>
      </c>
    </row>
    <row r="62" spans="1:20" ht="60.75" customHeight="1">
      <c r="A62" s="115"/>
      <c r="B62" s="107"/>
      <c r="C62" s="108"/>
      <c r="D62" s="108"/>
      <c r="E62" s="108"/>
      <c r="F62" s="109"/>
      <c r="G62" s="51" t="s">
        <v>24</v>
      </c>
      <c r="H62" s="52"/>
      <c r="I62" s="53"/>
      <c r="J62" s="54"/>
      <c r="K62" s="54"/>
      <c r="L62" s="54"/>
      <c r="M62" s="52"/>
      <c r="N62" s="55"/>
    </row>
    <row r="63" spans="1:20" ht="60.75" customHeight="1">
      <c r="A63" s="72" t="s">
        <v>33</v>
      </c>
      <c r="B63" s="74" t="s">
        <v>25</v>
      </c>
      <c r="C63" s="75"/>
      <c r="D63" s="75"/>
      <c r="E63" s="75"/>
      <c r="F63" s="76"/>
      <c r="G63" s="80" t="s">
        <v>26</v>
      </c>
      <c r="H63" s="81"/>
      <c r="I63" s="81"/>
      <c r="J63" s="81"/>
      <c r="K63" s="81"/>
      <c r="L63" s="56" t="s">
        <v>27</v>
      </c>
      <c r="M63" s="57"/>
      <c r="N63" s="58"/>
    </row>
    <row r="64" spans="1:20" ht="59.25" customHeight="1">
      <c r="A64" s="73"/>
      <c r="B64" s="77"/>
      <c r="C64" s="78"/>
      <c r="D64" s="78"/>
      <c r="E64" s="78"/>
      <c r="F64" s="79"/>
      <c r="G64" s="59" t="s">
        <v>42</v>
      </c>
      <c r="H64" s="60"/>
      <c r="I64" s="60"/>
      <c r="J64" s="60"/>
      <c r="K64" s="60"/>
      <c r="L64" s="60"/>
      <c r="M64" s="60"/>
      <c r="N64" s="61"/>
      <c r="P64" s="14"/>
      <c r="Q64" s="19"/>
      <c r="R64" s="14"/>
      <c r="S64" s="14"/>
      <c r="T64" s="14"/>
    </row>
    <row r="65" spans="1:20" ht="59.25" customHeight="1"/>
    <row r="66" spans="1:20" ht="59.25" customHeight="1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</row>
    <row r="67" spans="1:20" s="14" customFormat="1" ht="48" customHeight="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</row>
    <row r="68" spans="1:20" ht="60.75" customHeight="1"/>
  </sheetData>
  <mergeCells count="49">
    <mergeCell ref="A61:A62"/>
    <mergeCell ref="B61:F62"/>
    <mergeCell ref="O1:S1"/>
    <mergeCell ref="I6:J6"/>
    <mergeCell ref="A7:A11"/>
    <mergeCell ref="B7:B11"/>
    <mergeCell ref="C7:F7"/>
    <mergeCell ref="G7:H7"/>
    <mergeCell ref="I7:J7"/>
    <mergeCell ref="K7:L7"/>
    <mergeCell ref="C8:D10"/>
    <mergeCell ref="E8:F10"/>
    <mergeCell ref="G8:H10"/>
    <mergeCell ref="I8:J10"/>
    <mergeCell ref="K8:L10"/>
    <mergeCell ref="I11:J11"/>
    <mergeCell ref="K11:L11"/>
    <mergeCell ref="A28:A29"/>
    <mergeCell ref="B28:F29"/>
    <mergeCell ref="G28:K28"/>
    <mergeCell ref="O33:S33"/>
    <mergeCell ref="M42:N44"/>
    <mergeCell ref="I40:J40"/>
    <mergeCell ref="A23:F24"/>
    <mergeCell ref="B25:F25"/>
    <mergeCell ref="G25:N25"/>
    <mergeCell ref="A26:A27"/>
    <mergeCell ref="B26:F27"/>
    <mergeCell ref="C42:D44"/>
    <mergeCell ref="E42:F44"/>
    <mergeCell ref="G42:H44"/>
    <mergeCell ref="I42:J44"/>
    <mergeCell ref="K42:L44"/>
    <mergeCell ref="A63:A64"/>
    <mergeCell ref="B63:F64"/>
    <mergeCell ref="G63:K63"/>
    <mergeCell ref="O42:O44"/>
    <mergeCell ref="I45:J45"/>
    <mergeCell ref="K45:L45"/>
    <mergeCell ref="M45:N45"/>
    <mergeCell ref="B60:F60"/>
    <mergeCell ref="G60:N60"/>
    <mergeCell ref="A41:A45"/>
    <mergeCell ref="B41:B45"/>
    <mergeCell ref="C41:F41"/>
    <mergeCell ref="G41:H41"/>
    <mergeCell ref="I41:J41"/>
    <mergeCell ref="K41:L41"/>
    <mergeCell ref="M41:N41"/>
  </mergeCells>
  <phoneticPr fontId="3"/>
  <pageMargins left="1.1023622047244095" right="0.31496062992125984" top="0.55118110236220474" bottom="0.55118110236220474" header="0.31496062992125984" footer="0.31496062992125984"/>
  <pageSetup paperSize="9" scale="33" fitToHeight="0" orientation="landscape" r:id="rId1"/>
  <rowBreaks count="1" manualBreakCount="1">
    <brk id="32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ニューデリー</vt:lpstr>
      <vt:lpstr>ニューデリー!Print_Area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2026-05-20T06:28:55Z</cp:lastPrinted>
  <dcterms:created xsi:type="dcterms:W3CDTF">2016-08-19T00:26:08Z</dcterms:created>
  <dcterms:modified xsi:type="dcterms:W3CDTF">2026-05-20T06:29:15Z</dcterms:modified>
</cp:coreProperties>
</file>