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オセアニア\"/>
    </mc:Choice>
  </mc:AlternateContent>
  <xr:revisionPtr revIDLastSave="0" documentId="13_ncr:1_{3722C45E-1954-4FFE-9906-E6E1A107F9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オークランド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オークランド!$A$1:$R$29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T14" i="1" l="1"/>
  <c r="AU14" i="1" s="1"/>
  <c r="AT15" i="1"/>
  <c r="AU15" i="1" s="1"/>
  <c r="B14" i="1"/>
  <c r="C14" i="1"/>
  <c r="D14" i="1"/>
  <c r="E14" i="1"/>
  <c r="F14" i="1" s="1"/>
  <c r="G14" i="1"/>
  <c r="H14" i="1"/>
  <c r="I14" i="1"/>
  <c r="J14" i="1" s="1"/>
  <c r="K14" i="1"/>
  <c r="L14" i="1" s="1"/>
  <c r="B15" i="1"/>
  <c r="C15" i="1"/>
  <c r="D15" i="1"/>
  <c r="E15" i="1"/>
  <c r="F15" i="1" s="1"/>
  <c r="G15" i="1"/>
  <c r="H15" i="1"/>
  <c r="I15" i="1"/>
  <c r="J15" i="1" s="1"/>
  <c r="K15" i="1"/>
  <c r="L15" i="1" s="1"/>
  <c r="A12" i="1"/>
  <c r="AT13" i="1"/>
  <c r="AU13" i="1" s="1"/>
  <c r="B11" i="1"/>
  <c r="C11" i="1"/>
  <c r="D11" i="1" s="1"/>
  <c r="E11" i="1"/>
  <c r="F11" i="1" s="1"/>
  <c r="G11" i="1"/>
  <c r="H11" i="1" s="1"/>
  <c r="I11" i="1"/>
  <c r="J11" i="1" s="1"/>
  <c r="K11" i="1"/>
  <c r="L11" i="1" s="1"/>
  <c r="B13" i="1"/>
  <c r="C13" i="1"/>
  <c r="D13" i="1" s="1"/>
  <c r="E13" i="1"/>
  <c r="F13" i="1" s="1"/>
  <c r="G13" i="1"/>
  <c r="H13" i="1" s="1"/>
  <c r="I13" i="1"/>
  <c r="J13" i="1" s="1"/>
  <c r="K13" i="1"/>
  <c r="L13" i="1" s="1"/>
  <c r="K10" i="1"/>
  <c r="L10" i="1" s="1"/>
  <c r="I10" i="1"/>
  <c r="G10" i="1"/>
  <c r="H10" i="1" s="1"/>
  <c r="E10" i="1"/>
  <c r="F10" i="1" s="1"/>
  <c r="C10" i="1"/>
  <c r="D10" i="1" s="1"/>
  <c r="B10" i="1"/>
  <c r="AT11" i="1"/>
  <c r="AU11" i="1" s="1"/>
  <c r="AT12" i="1"/>
  <c r="AU12" i="1" s="1"/>
  <c r="AT10" i="1"/>
  <c r="AU10" i="1" s="1"/>
  <c r="A15" i="1" l="1"/>
  <c r="A14" i="1"/>
  <c r="A11" i="1"/>
  <c r="A10" i="1"/>
  <c r="A13" i="1"/>
  <c r="J10" i="1"/>
</calcChain>
</file>

<file path=xl/sharedStrings.xml><?xml version="1.0" encoding="utf-8"?>
<sst xmlns="http://schemas.openxmlformats.org/spreadsheetml/2006/main" count="130" uniqueCount="97">
  <si>
    <t xml:space="preserve">UPDATED :  </t>
    <phoneticPr fontId="14"/>
  </si>
  <si>
    <t>From Tokyo / Yokohama</t>
    <phoneticPr fontId="4"/>
  </si>
  <si>
    <t>VESSEL</t>
    <phoneticPr fontId="4"/>
  </si>
  <si>
    <t>VOY</t>
  </si>
  <si>
    <t>CFS CUT</t>
  </si>
  <si>
    <t>ETA</t>
    <phoneticPr fontId="4"/>
  </si>
  <si>
    <t>ETD</t>
    <phoneticPr fontId="4"/>
  </si>
  <si>
    <t>ETA</t>
    <phoneticPr fontId="20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</si>
  <si>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</si>
  <si>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0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</si>
  <si>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</si>
  <si>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0"/>
  </si>
  <si>
    <t>東京 CFS</t>
    <rPh sb="0" eb="2">
      <t>トウキョウ</t>
    </rPh>
    <phoneticPr fontId="4"/>
  </si>
  <si>
    <t>横浜 CFS</t>
    <rPh sb="0" eb="2">
      <t>ヨコハマ</t>
    </rPh>
    <phoneticPr fontId="4"/>
  </si>
  <si>
    <t>※CFS倉庫受付時間　9:00~16:00</t>
    <phoneticPr fontId="3"/>
  </si>
  <si>
    <t>東京海運営業所
TEL：03-6731-7721/FAX：03-6731-7351</t>
    <rPh sb="0" eb="2">
      <t>トウキョウ</t>
    </rPh>
    <rPh sb="2" eb="4">
      <t>カイウン</t>
    </rPh>
    <rPh sb="4" eb="7">
      <t>エイギョウショ</t>
    </rPh>
    <phoneticPr fontId="4"/>
  </si>
  <si>
    <t>　　　　　　AUCKLAND SCHEDULE - 関東　　</t>
    <phoneticPr fontId="4"/>
  </si>
  <si>
    <t>山九
大井物流センター保税蔵置場</t>
    <rPh sb="0" eb="2">
      <t>サンキュウ</t>
    </rPh>
    <rPh sb="3" eb="5">
      <t>オオイ</t>
    </rPh>
    <rPh sb="5" eb="7">
      <t>ブツリュウ</t>
    </rPh>
    <rPh sb="11" eb="13">
      <t>ホゼイ</t>
    </rPh>
    <rPh sb="13" eb="14">
      <t>ゾウ</t>
    </rPh>
    <rPh sb="14" eb="15">
      <t>チ</t>
    </rPh>
    <rPh sb="15" eb="16">
      <t>ジョウ</t>
    </rPh>
    <phoneticPr fontId="3"/>
  </si>
  <si>
    <t>大田区東海4-7-4</t>
    <rPh sb="0" eb="3">
      <t>オオタク</t>
    </rPh>
    <rPh sb="3" eb="5">
      <t>トウカイ</t>
    </rPh>
    <phoneticPr fontId="4"/>
  </si>
  <si>
    <t>NACCS: 1FWR１</t>
    <phoneticPr fontId="4"/>
  </si>
  <si>
    <t>TEL: 03-5755-0039</t>
    <phoneticPr fontId="4"/>
  </si>
  <si>
    <t>TYO</t>
    <phoneticPr fontId="4"/>
  </si>
  <si>
    <t>TYO</t>
    <phoneticPr fontId="4"/>
  </si>
  <si>
    <t>YOK</t>
    <phoneticPr fontId="4"/>
  </si>
  <si>
    <t>AKL</t>
    <phoneticPr fontId="4"/>
  </si>
  <si>
    <t>V</t>
    <phoneticPr fontId="3"/>
  </si>
  <si>
    <t>28 DAYS</t>
    <phoneticPr fontId="4"/>
  </si>
  <si>
    <t>山九
横浜ロジスティクスセンター</t>
    <rPh sb="0" eb="2">
      <t>サンキュウ</t>
    </rPh>
    <rPh sb="3" eb="5">
      <t>ヨコハマ</t>
    </rPh>
    <phoneticPr fontId="3"/>
  </si>
  <si>
    <t>横浜市中区本牧埠頭9-88(事務所1階)</t>
    <rPh sb="0" eb="3">
      <t>ヨコハマシ</t>
    </rPh>
    <rPh sb="3" eb="5">
      <t>ナカク</t>
    </rPh>
    <rPh sb="5" eb="7">
      <t>ホンモク</t>
    </rPh>
    <rPh sb="7" eb="9">
      <t>フトウ</t>
    </rPh>
    <rPh sb="14" eb="17">
      <t>ジムショ</t>
    </rPh>
    <rPh sb="18" eb="19">
      <t>カイ</t>
    </rPh>
    <phoneticPr fontId="4"/>
  </si>
  <si>
    <t>TEL: 045-622-3390</t>
    <phoneticPr fontId="4"/>
  </si>
  <si>
    <t>NACCS: 2EWU7</t>
  </si>
  <si>
    <t>旧</t>
    <rPh sb="0" eb="1">
      <t>キュウ</t>
    </rPh>
    <phoneticPr fontId="3"/>
  </si>
  <si>
    <t>置き換え</t>
    <rPh sb="0" eb="1">
      <t>オ</t>
    </rPh>
    <rPh sb="2" eb="3">
      <t>カ</t>
    </rPh>
    <phoneticPr fontId="3"/>
  </si>
  <si>
    <t>最終</t>
    <rPh sb="0" eb="2">
      <t>サイシュウ</t>
    </rPh>
    <phoneticPr fontId="3"/>
  </si>
  <si>
    <r>
      <rPr>
        <sz val="20"/>
        <rFont val="MS PGothic"/>
        <family val="2"/>
      </rPr>
      <t>COSCO FELIXSTOWE</t>
    </r>
  </si>
  <si>
    <r>
      <rPr>
        <sz val="20"/>
        <rFont val="MS PGothic"/>
        <family val="2"/>
      </rPr>
      <t>COSCO HAMBURG</t>
    </r>
  </si>
  <si>
    <r>
      <rPr>
        <sz val="20"/>
        <rFont val="MS PGothic"/>
        <family val="2"/>
      </rPr>
      <t>VOLANS</t>
    </r>
  </si>
  <si>
    <r>
      <rPr>
        <sz val="7"/>
        <rFont val="MS PGothic"/>
        <family val="2"/>
      </rPr>
      <t>ONE ATLAS</t>
    </r>
  </si>
  <si>
    <r>
      <rPr>
        <sz val="8"/>
        <rFont val="MS PGothic"/>
        <family val="2"/>
      </rPr>
      <t>013S</t>
    </r>
  </si>
  <si>
    <r>
      <rPr>
        <sz val="8"/>
        <rFont val="MS PGothic"/>
        <family val="2"/>
      </rPr>
      <t>5/28</t>
    </r>
  </si>
  <si>
    <r>
      <rPr>
        <sz val="8"/>
        <rFont val="MS PGothic"/>
        <family val="2"/>
      </rPr>
      <t>-</t>
    </r>
  </si>
  <si>
    <r>
      <rPr>
        <sz val="8"/>
        <rFont val="MS PGothic"/>
        <family val="2"/>
      </rPr>
      <t>5/29</t>
    </r>
  </si>
  <si>
    <r>
      <rPr>
        <sz val="8"/>
        <rFont val="MS PGothic"/>
        <family val="2"/>
      </rPr>
      <t>5/19AM</t>
    </r>
  </si>
  <si>
    <r>
      <rPr>
        <sz val="8"/>
        <rFont val="MS PGothic"/>
        <family val="2"/>
      </rPr>
      <t>5/22</t>
    </r>
  </si>
  <si>
    <r>
      <rPr>
        <sz val="8"/>
        <rFont val="MS PGothic"/>
        <family val="2"/>
      </rPr>
      <t>5/25</t>
    </r>
  </si>
  <si>
    <r>
      <rPr>
        <sz val="8"/>
        <rFont val="MS PGothic"/>
        <family val="2"/>
      </rPr>
      <t>5/30</t>
    </r>
  </si>
  <si>
    <r>
      <rPr>
        <sz val="8.5"/>
        <color rgb="FFFF0000"/>
        <rFont val="MS PGothic"/>
        <family val="2"/>
      </rPr>
      <t>5/26</t>
    </r>
  </si>
  <si>
    <r>
      <rPr>
        <sz val="8.5"/>
        <color rgb="FFFF0000"/>
        <rFont val="MS PGothic"/>
        <family val="2"/>
      </rPr>
      <t>5/27</t>
    </r>
  </si>
  <si>
    <r>
      <rPr>
        <sz val="8"/>
        <rFont val="MS PGothic"/>
        <family val="2"/>
      </rPr>
      <t>6/26</t>
    </r>
  </si>
  <si>
    <r>
      <rPr>
        <sz val="8"/>
        <rFont val="MS PGothic"/>
        <family val="2"/>
      </rPr>
      <t>7/1</t>
    </r>
  </si>
  <si>
    <r>
      <rPr>
        <sz val="7"/>
        <rFont val="MS PGothic"/>
        <family val="2"/>
      </rPr>
      <t>COSCO FELIXSTOWE</t>
    </r>
  </si>
  <si>
    <r>
      <rPr>
        <sz val="8"/>
        <rFont val="MS PGothic"/>
        <family val="2"/>
      </rPr>
      <t>204S</t>
    </r>
  </si>
  <si>
    <r>
      <rPr>
        <sz val="8"/>
        <rFont val="MS PGothic"/>
        <family val="2"/>
      </rPr>
      <t>6/4</t>
    </r>
  </si>
  <si>
    <r>
      <rPr>
        <sz val="8"/>
        <rFont val="MS PGothic"/>
        <family val="2"/>
      </rPr>
      <t>6/5</t>
    </r>
  </si>
  <si>
    <r>
      <rPr>
        <sz val="8"/>
        <rFont val="MS PGothic"/>
        <family val="2"/>
      </rPr>
      <t>5/26AM</t>
    </r>
  </si>
  <si>
    <r>
      <rPr>
        <sz val="8"/>
        <rFont val="MS PGothic"/>
        <family val="2"/>
      </rPr>
      <t>6/1</t>
    </r>
  </si>
  <si>
    <r>
      <rPr>
        <sz val="8"/>
        <rFont val="MS PGothic"/>
        <family val="2"/>
      </rPr>
      <t>6/6</t>
    </r>
  </si>
  <si>
    <r>
      <rPr>
        <sz val="8"/>
        <rFont val="MS PGothic"/>
        <family val="2"/>
      </rPr>
      <t>6/3</t>
    </r>
  </si>
  <si>
    <r>
      <rPr>
        <sz val="8"/>
        <rFont val="MS PGothic"/>
        <family val="2"/>
      </rPr>
      <t>7/3</t>
    </r>
  </si>
  <si>
    <r>
      <rPr>
        <sz val="8"/>
        <rFont val="MS PGothic"/>
        <family val="2"/>
      </rPr>
      <t>7/8</t>
    </r>
  </si>
  <si>
    <r>
      <rPr>
        <sz val="7"/>
        <rFont val="MS PGothic"/>
        <family val="2"/>
      </rPr>
      <t>NO SERVICE</t>
    </r>
  </si>
  <si>
    <r>
      <rPr>
        <sz val="8"/>
        <rFont val="MS PGothic"/>
        <family val="2"/>
      </rPr>
      <t>6/11</t>
    </r>
  </si>
  <si>
    <r>
      <rPr>
        <sz val="8"/>
        <rFont val="MS PGothic"/>
        <family val="2"/>
      </rPr>
      <t>6/12</t>
    </r>
  </si>
  <si>
    <r>
      <rPr>
        <sz val="8"/>
        <rFont val="MS PGothic"/>
        <family val="2"/>
      </rPr>
      <t>6/2AM</t>
    </r>
  </si>
  <si>
    <r>
      <rPr>
        <sz val="8"/>
        <rFont val="MS PGothic"/>
        <family val="2"/>
      </rPr>
      <t>6/8</t>
    </r>
  </si>
  <si>
    <r>
      <rPr>
        <sz val="8"/>
        <rFont val="MS PGothic"/>
        <family val="2"/>
      </rPr>
      <t>6/13</t>
    </r>
  </si>
  <si>
    <r>
      <rPr>
        <sz val="8"/>
        <rFont val="MS PGothic"/>
        <family val="2"/>
      </rPr>
      <t>6/10</t>
    </r>
  </si>
  <si>
    <r>
      <rPr>
        <sz val="8"/>
        <rFont val="MS PGothic"/>
        <family val="2"/>
      </rPr>
      <t>7/10</t>
    </r>
  </si>
  <si>
    <r>
      <rPr>
        <sz val="8"/>
        <rFont val="MS PGothic"/>
        <family val="2"/>
      </rPr>
      <t>7/15</t>
    </r>
  </si>
  <si>
    <r>
      <rPr>
        <sz val="7"/>
        <rFont val="MS PGothic"/>
        <family val="2"/>
      </rPr>
      <t>VOLANS</t>
    </r>
  </si>
  <si>
    <r>
      <rPr>
        <sz val="8"/>
        <rFont val="MS PGothic"/>
        <family val="2"/>
      </rPr>
      <t>049S</t>
    </r>
  </si>
  <si>
    <r>
      <rPr>
        <sz val="8"/>
        <rFont val="MS PGothic"/>
        <family val="2"/>
      </rPr>
      <t>6/18</t>
    </r>
  </si>
  <si>
    <r>
      <rPr>
        <sz val="8"/>
        <rFont val="MS PGothic"/>
        <family val="2"/>
      </rPr>
      <t>6/19</t>
    </r>
  </si>
  <si>
    <r>
      <rPr>
        <sz val="8"/>
        <rFont val="MS PGothic"/>
        <family val="2"/>
      </rPr>
      <t>6/9AM</t>
    </r>
  </si>
  <si>
    <r>
      <rPr>
        <sz val="8"/>
        <rFont val="MS PGothic"/>
        <family val="2"/>
      </rPr>
      <t>6/15</t>
    </r>
  </si>
  <si>
    <r>
      <rPr>
        <sz val="8"/>
        <rFont val="MS PGothic"/>
        <family val="2"/>
      </rPr>
      <t>6/20</t>
    </r>
  </si>
  <si>
    <r>
      <rPr>
        <sz val="8"/>
        <rFont val="MS PGothic"/>
        <family val="2"/>
      </rPr>
      <t>6/17</t>
    </r>
  </si>
  <si>
    <r>
      <rPr>
        <sz val="8"/>
        <rFont val="MS PGothic"/>
        <family val="2"/>
      </rPr>
      <t>7/17</t>
    </r>
  </si>
  <si>
    <r>
      <rPr>
        <sz val="8"/>
        <rFont val="MS PGothic"/>
        <family val="2"/>
      </rPr>
      <t>7/22</t>
    </r>
  </si>
  <si>
    <r>
      <rPr>
        <sz val="7"/>
        <rFont val="MS PGothic"/>
        <family val="2"/>
      </rPr>
      <t>BF GIANT</t>
    </r>
  </si>
  <si>
    <r>
      <rPr>
        <sz val="8"/>
        <rFont val="MS PGothic"/>
        <family val="2"/>
      </rPr>
      <t>012S</t>
    </r>
  </si>
  <si>
    <r>
      <rPr>
        <sz val="8"/>
        <rFont val="MS PGothic"/>
        <family val="2"/>
      </rPr>
      <t>6/25</t>
    </r>
  </si>
  <si>
    <r>
      <rPr>
        <sz val="8"/>
        <rFont val="MS PGothic"/>
        <family val="2"/>
      </rPr>
      <t>6/16AM</t>
    </r>
  </si>
  <si>
    <r>
      <rPr>
        <sz val="8"/>
        <rFont val="MS PGothic"/>
        <family val="2"/>
      </rPr>
      <t>6/22</t>
    </r>
  </si>
  <si>
    <r>
      <rPr>
        <sz val="8"/>
        <rFont val="MS PGothic"/>
        <family val="2"/>
      </rPr>
      <t>6/27</t>
    </r>
  </si>
  <si>
    <r>
      <rPr>
        <sz val="8"/>
        <rFont val="MS PGothic"/>
        <family val="2"/>
      </rPr>
      <t>6/24</t>
    </r>
  </si>
  <si>
    <r>
      <rPr>
        <sz val="8"/>
        <rFont val="MS PGothic"/>
        <family val="2"/>
      </rPr>
      <t>7/24</t>
    </r>
  </si>
  <si>
    <r>
      <rPr>
        <sz val="8"/>
        <rFont val="MS PGothic"/>
        <family val="2"/>
      </rPr>
      <t>7/29</t>
    </r>
  </si>
  <si>
    <r>
      <rPr>
        <sz val="8"/>
        <color rgb="FFFF0000"/>
        <rFont val="MS PGothic"/>
        <family val="2"/>
      </rPr>
      <t>624S</t>
    </r>
  </si>
  <si>
    <r>
      <rPr>
        <sz val="8"/>
        <rFont val="MS PGothic"/>
        <family val="2"/>
      </rPr>
      <t>7/2</t>
    </r>
  </si>
  <si>
    <r>
      <rPr>
        <sz val="8"/>
        <rFont val="MS PGothic"/>
        <family val="2"/>
      </rPr>
      <t>6/23M</t>
    </r>
  </si>
  <si>
    <r>
      <rPr>
        <sz val="8"/>
        <rFont val="MS PGothic"/>
        <family val="2"/>
      </rPr>
      <t>6/29</t>
    </r>
  </si>
  <si>
    <r>
      <rPr>
        <sz val="8"/>
        <rFont val="MS PGothic"/>
        <family val="2"/>
      </rPr>
      <t>7/4</t>
    </r>
  </si>
  <si>
    <r>
      <rPr>
        <sz val="8"/>
        <rFont val="MS PGothic"/>
        <family val="2"/>
      </rPr>
      <t>7/31</t>
    </r>
  </si>
  <si>
    <r>
      <rPr>
        <sz val="8"/>
        <rFont val="MS PGothic"/>
        <family val="2"/>
      </rPr>
      <t>8/5</t>
    </r>
  </si>
  <si>
    <t>GSL KITHIRA＊１</t>
    <phoneticPr fontId="3"/>
  </si>
  <si>
    <t>＊１　危険品の取り扱いが無し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</si>
</sst>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</numFmts>
  <fonts count="4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6"/>
      <color theme="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6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b/>
      <sz val="28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4"/>
      <color rgb="FFFF0000"/>
      <name val="Meiryo UI"/>
      <family val="3"/>
      <charset val="128"/>
    </font>
    <font>
      <sz val="10"/>
      <color rgb="FF000000"/>
      <name val="Times New Roman"/>
      <family val="1"/>
    </font>
    <font>
      <sz val="11"/>
      <color theme="1"/>
      <name val="ＭＳ Ｐゴシック"/>
      <family val="2"/>
      <scheme val="minor"/>
    </font>
    <font>
      <sz val="10"/>
      <color rgb="FF000000"/>
      <name val="Times New Roman"/>
      <charset val="204"/>
    </font>
    <font>
      <sz val="24"/>
      <color theme="1"/>
      <name val="Meiryo UI"/>
      <family val="3"/>
      <charset val="128"/>
    </font>
    <font>
      <sz val="20"/>
      <name val="MS PGothic"/>
      <family val="3"/>
      <charset val="128"/>
    </font>
    <font>
      <sz val="20"/>
      <name val="MS PGothic"/>
      <family val="2"/>
    </font>
    <font>
      <sz val="8.5"/>
      <name val="MS PGothic"/>
      <family val="3"/>
      <charset val="128"/>
    </font>
    <font>
      <sz val="7"/>
      <name val="MS PGothic"/>
      <family val="3"/>
      <charset val="128"/>
    </font>
    <font>
      <sz val="8"/>
      <name val="MS PGothic"/>
      <family val="3"/>
      <charset val="128"/>
    </font>
    <font>
      <sz val="7"/>
      <name val="MS PGothic"/>
      <family val="2"/>
    </font>
    <font>
      <sz val="8"/>
      <name val="MS PGothic"/>
      <family val="2"/>
    </font>
    <font>
      <sz val="8.5"/>
      <color rgb="FFFF0000"/>
      <name val="MS PGothic"/>
      <family val="2"/>
    </font>
    <font>
      <sz val="7"/>
      <color rgb="FFFF0000"/>
      <name val="MS PGothic"/>
      <family val="2"/>
    </font>
    <font>
      <sz val="8"/>
      <color rgb="FFFF0000"/>
      <name val="MS PGothic"/>
      <family val="2"/>
    </font>
  </fonts>
  <fills count="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AEDF3"/>
      </patternFill>
    </fill>
    <fill>
      <patternFill patternType="solid">
        <fgColor rgb="FF808080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19">
    <xf numFmtId="0" fontId="0" fillId="0" borderId="0">
      <alignment vertical="center"/>
    </xf>
    <xf numFmtId="0" fontId="1" fillId="0" borderId="0"/>
    <xf numFmtId="0" fontId="1" fillId="0" borderId="0"/>
    <xf numFmtId="0" fontId="28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1" fillId="0" borderId="0">
      <alignment vertical="center"/>
    </xf>
    <xf numFmtId="0" fontId="1" fillId="0" borderId="0"/>
    <xf numFmtId="0" fontId="30" fillId="0" borderId="0">
      <alignment vertical="center"/>
    </xf>
    <xf numFmtId="0" fontId="30" fillId="0" borderId="0">
      <alignment vertical="center"/>
    </xf>
    <xf numFmtId="0" fontId="1" fillId="0" borderId="0"/>
    <xf numFmtId="0" fontId="33" fillId="0" borderId="0"/>
    <xf numFmtId="0" fontId="34" fillId="0" borderId="0"/>
    <xf numFmtId="0" fontId="35" fillId="0" borderId="0"/>
  </cellStyleXfs>
  <cellXfs count="123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left" vertical="center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Border="1" applyAlignment="1">
      <alignment horizontal="right" vertical="center"/>
    </xf>
    <xf numFmtId="0" fontId="15" fillId="0" borderId="0" xfId="1" applyFont="1" applyFill="1" applyAlignment="1">
      <alignment horizontal="left" vertical="center"/>
    </xf>
    <xf numFmtId="0" fontId="12" fillId="0" borderId="0" xfId="1" applyFont="1" applyFill="1" applyAlignment="1">
      <alignment horizontal="center" vertical="center"/>
    </xf>
    <xf numFmtId="0" fontId="16" fillId="0" borderId="0" xfId="1" applyFont="1" applyAlignment="1"/>
    <xf numFmtId="0" fontId="17" fillId="0" borderId="0" xfId="1" applyFont="1" applyFill="1" applyAlignment="1">
      <alignment horizontal="center" vertical="center"/>
    </xf>
    <xf numFmtId="0" fontId="18" fillId="0" borderId="0" xfId="1" applyFont="1" applyFill="1" applyAlignment="1"/>
    <xf numFmtId="0" fontId="12" fillId="0" borderId="0" xfId="1" applyFont="1" applyFill="1" applyAlignment="1">
      <alignment vertical="center"/>
    </xf>
    <xf numFmtId="0" fontId="8" fillId="0" borderId="0" xfId="2" applyFont="1" applyBorder="1" applyAlignment="1">
      <alignment horizontal="center" vertical="center"/>
    </xf>
    <xf numFmtId="0" fontId="24" fillId="0" borderId="0" xfId="1" applyFont="1" applyFill="1" applyAlignment="1">
      <alignment vertical="center"/>
    </xf>
    <xf numFmtId="0" fontId="25" fillId="0" borderId="0" xfId="1" applyFont="1" applyAlignment="1">
      <alignment vertical="center"/>
    </xf>
    <xf numFmtId="0" fontId="12" fillId="0" borderId="0" xfId="1" applyFont="1" applyFill="1" applyBorder="1" applyAlignment="1">
      <alignment vertical="center"/>
    </xf>
    <xf numFmtId="0" fontId="21" fillId="0" borderId="12" xfId="1" applyFont="1" applyBorder="1" applyAlignment="1">
      <alignment horizontal="center" vertical="center"/>
    </xf>
    <xf numFmtId="0" fontId="26" fillId="0" borderId="6" xfId="1" applyFont="1" applyBorder="1" applyAlignment="1">
      <alignment horizontal="left" vertical="center"/>
    </xf>
    <xf numFmtId="0" fontId="26" fillId="0" borderId="0" xfId="1" applyFont="1" applyBorder="1" applyAlignment="1"/>
    <xf numFmtId="0" fontId="26" fillId="0" borderId="0" xfId="1" applyFont="1" applyBorder="1" applyAlignment="1">
      <alignment horizontal="left" vertical="center"/>
    </xf>
    <xf numFmtId="0" fontId="26" fillId="0" borderId="0" xfId="1" applyFont="1" applyBorder="1" applyAlignment="1">
      <alignment vertical="center"/>
    </xf>
    <xf numFmtId="0" fontId="27" fillId="0" borderId="7" xfId="1" applyFont="1" applyBorder="1" applyAlignment="1">
      <alignment horizontal="right" vertical="center"/>
    </xf>
    <xf numFmtId="0" fontId="8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0" fontId="26" fillId="0" borderId="1" xfId="1" applyFont="1" applyBorder="1" applyAlignment="1">
      <alignment horizontal="left" vertical="center"/>
    </xf>
    <xf numFmtId="0" fontId="26" fillId="0" borderId="11" xfId="1" applyFont="1" applyBorder="1" applyAlignment="1"/>
    <xf numFmtId="0" fontId="26" fillId="0" borderId="11" xfId="1" applyFont="1" applyBorder="1" applyAlignment="1">
      <alignment horizontal="left" vertical="center"/>
    </xf>
    <xf numFmtId="0" fontId="26" fillId="0" borderId="11" xfId="1" applyFont="1" applyBorder="1" applyAlignment="1">
      <alignment vertical="center"/>
    </xf>
    <xf numFmtId="0" fontId="27" fillId="0" borderId="2" xfId="1" applyFont="1" applyBorder="1" applyAlignment="1">
      <alignment horizontal="right" vertical="center"/>
    </xf>
    <xf numFmtId="0" fontId="26" fillId="0" borderId="8" xfId="1" applyFont="1" applyBorder="1" applyAlignment="1">
      <alignment horizontal="left" vertical="center"/>
    </xf>
    <xf numFmtId="0" fontId="26" fillId="0" borderId="10" xfId="1" applyFont="1" applyBorder="1" applyAlignment="1"/>
    <xf numFmtId="0" fontId="26" fillId="0" borderId="10" xfId="1" applyFont="1" applyBorder="1" applyAlignment="1">
      <alignment horizontal="left" vertical="center"/>
    </xf>
    <xf numFmtId="0" fontId="26" fillId="0" borderId="10" xfId="1" applyFont="1" applyBorder="1" applyAlignment="1">
      <alignment vertical="center"/>
    </xf>
    <xf numFmtId="0" fontId="27" fillId="0" borderId="9" xfId="1" applyFont="1" applyBorder="1" applyAlignment="1">
      <alignment horizontal="right" vertical="center"/>
    </xf>
    <xf numFmtId="0" fontId="8" fillId="0" borderId="0" xfId="2" applyFont="1" applyBorder="1" applyAlignment="1">
      <alignment horizontal="center" vertical="center"/>
    </xf>
    <xf numFmtId="0" fontId="24" fillId="0" borderId="0" xfId="2" applyFont="1" applyBorder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  <xf numFmtId="176" fontId="13" fillId="0" borderId="0" xfId="1" applyNumberFormat="1" applyFont="1" applyFill="1" applyBorder="1" applyAlignment="1">
      <alignment vertical="center"/>
    </xf>
    <xf numFmtId="178" fontId="24" fillId="0" borderId="0" xfId="1" applyNumberFormat="1" applyFont="1" applyFill="1" applyBorder="1" applyAlignment="1">
      <alignment horizontal="center" vertical="center"/>
    </xf>
    <xf numFmtId="0" fontId="24" fillId="0" borderId="0" xfId="1" applyFont="1" applyFill="1" applyBorder="1" applyAlignment="1">
      <alignment horizontal="center" vertical="center"/>
    </xf>
    <xf numFmtId="178" fontId="24" fillId="0" borderId="0" xfId="1" applyNumberFormat="1" applyFont="1" applyFill="1" applyBorder="1" applyAlignment="1">
      <alignment horizontal="left" vertical="center"/>
    </xf>
    <xf numFmtId="0" fontId="13" fillId="3" borderId="26" xfId="1" applyNumberFormat="1" applyFont="1" applyFill="1" applyBorder="1" applyAlignment="1">
      <alignment vertical="center"/>
    </xf>
    <xf numFmtId="178" fontId="25" fillId="0" borderId="0" xfId="1" applyNumberFormat="1" applyFont="1" applyFill="1" applyBorder="1" applyAlignment="1">
      <alignment horizontal="center" vertical="center"/>
    </xf>
    <xf numFmtId="0" fontId="25" fillId="0" borderId="0" xfId="1" applyFont="1" applyFill="1" applyBorder="1" applyAlignment="1">
      <alignment horizontal="center" vertical="center"/>
    </xf>
    <xf numFmtId="0" fontId="32" fillId="0" borderId="0" xfId="1" applyFont="1" applyAlignment="1">
      <alignment vertical="center"/>
    </xf>
    <xf numFmtId="178" fontId="32" fillId="0" borderId="0" xfId="1" applyNumberFormat="1" applyFont="1" applyFill="1" applyBorder="1" applyAlignment="1">
      <alignment horizontal="left" vertical="center"/>
    </xf>
    <xf numFmtId="0" fontId="24" fillId="0" borderId="22" xfId="1" applyFont="1" applyBorder="1" applyAlignment="1">
      <alignment vertical="center"/>
    </xf>
    <xf numFmtId="0" fontId="24" fillId="0" borderId="3" xfId="1" applyFont="1" applyBorder="1" applyAlignment="1">
      <alignment vertical="center"/>
    </xf>
    <xf numFmtId="0" fontId="24" fillId="0" borderId="4" xfId="1" applyFont="1" applyBorder="1" applyAlignment="1">
      <alignment horizontal="center" vertical="center"/>
    </xf>
    <xf numFmtId="178" fontId="36" fillId="0" borderId="4" xfId="1" applyNumberFormat="1" applyFont="1" applyBorder="1" applyAlignment="1" applyProtection="1">
      <alignment horizontal="center" vertical="center"/>
      <protection locked="0"/>
    </xf>
    <xf numFmtId="178" fontId="36" fillId="0" borderId="4" xfId="1" applyNumberFormat="1" applyFont="1" applyBorder="1" applyAlignment="1">
      <alignment horizontal="center" vertical="center"/>
    </xf>
    <xf numFmtId="0" fontId="24" fillId="0" borderId="23" xfId="1" applyFont="1" applyBorder="1" applyAlignment="1">
      <alignment horizontal="center" vertical="center"/>
    </xf>
    <xf numFmtId="178" fontId="36" fillId="0" borderId="23" xfId="1" applyNumberFormat="1" applyFont="1" applyBorder="1" applyAlignment="1" applyProtection="1">
      <alignment horizontal="center" vertical="center"/>
      <protection locked="0"/>
    </xf>
    <xf numFmtId="178" fontId="36" fillId="0" borderId="23" xfId="1" applyNumberFormat="1" applyFont="1" applyBorder="1" applyAlignment="1">
      <alignment horizontal="center" vertical="center"/>
    </xf>
    <xf numFmtId="0" fontId="13" fillId="0" borderId="0" xfId="1" applyFont="1" applyAlignment="1">
      <alignment vertical="center"/>
    </xf>
    <xf numFmtId="0" fontId="37" fillId="0" borderId="31" xfId="18" applyFont="1" applyFill="1" applyBorder="1" applyAlignment="1">
      <alignment horizontal="center" vertical="top" wrapText="1"/>
    </xf>
    <xf numFmtId="0" fontId="37" fillId="0" borderId="31" xfId="16" applyFont="1" applyBorder="1" applyAlignment="1">
      <alignment horizontal="center" vertical="top" wrapText="1"/>
    </xf>
    <xf numFmtId="0" fontId="13" fillId="4" borderId="23" xfId="17" applyFont="1" applyFill="1" applyBorder="1" applyAlignment="1">
      <alignment horizontal="left" vertical="center"/>
    </xf>
    <xf numFmtId="0" fontId="23" fillId="0" borderId="32" xfId="17" applyFont="1" applyBorder="1" applyAlignment="1">
      <alignment horizontal="left" vertical="center"/>
    </xf>
    <xf numFmtId="0" fontId="37" fillId="5" borderId="31" xfId="16" applyFont="1" applyFill="1" applyBorder="1" applyAlignment="1">
      <alignment horizontal="center" vertical="top" wrapText="1"/>
    </xf>
    <xf numFmtId="0" fontId="13" fillId="0" borderId="0" xfId="1" applyFont="1" applyFill="1" applyAlignment="1">
      <alignment vertical="center"/>
    </xf>
    <xf numFmtId="0" fontId="37" fillId="0" borderId="33" xfId="18" applyFont="1" applyFill="1" applyBorder="1" applyAlignment="1">
      <alignment horizontal="center" vertical="top" wrapText="1"/>
    </xf>
    <xf numFmtId="0" fontId="13" fillId="4" borderId="26" xfId="17" applyFont="1" applyFill="1" applyBorder="1" applyAlignment="1">
      <alignment horizontal="left" vertical="center"/>
    </xf>
    <xf numFmtId="0" fontId="23" fillId="0" borderId="34" xfId="17" applyFont="1" applyBorder="1" applyAlignment="1">
      <alignment horizontal="left" vertical="center"/>
    </xf>
    <xf numFmtId="0" fontId="24" fillId="0" borderId="0" xfId="1" applyFont="1" applyFill="1" applyBorder="1" applyAlignment="1">
      <alignment vertical="center"/>
    </xf>
    <xf numFmtId="178" fontId="36" fillId="0" borderId="5" xfId="1" applyNumberFormat="1" applyFont="1" applyBorder="1" applyAlignment="1">
      <alignment horizontal="center" vertical="center"/>
    </xf>
    <xf numFmtId="178" fontId="36" fillId="0" borderId="24" xfId="1" applyNumberFormat="1" applyFont="1" applyBorder="1" applyAlignment="1">
      <alignment horizontal="center" vertical="center"/>
    </xf>
    <xf numFmtId="0" fontId="24" fillId="0" borderId="28" xfId="1" applyFont="1" applyBorder="1" applyAlignment="1">
      <alignment vertical="center"/>
    </xf>
    <xf numFmtId="0" fontId="24" fillId="0" borderId="29" xfId="1" applyFont="1" applyBorder="1" applyAlignment="1">
      <alignment horizontal="center" vertical="center"/>
    </xf>
    <xf numFmtId="178" fontId="36" fillId="0" borderId="29" xfId="1" applyNumberFormat="1" applyFont="1" applyBorder="1" applyAlignment="1" applyProtection="1">
      <alignment horizontal="center" vertical="center"/>
      <protection locked="0"/>
    </xf>
    <xf numFmtId="178" fontId="36" fillId="0" borderId="29" xfId="1" applyNumberFormat="1" applyFont="1" applyBorder="1" applyAlignment="1">
      <alignment horizontal="center" vertical="center"/>
    </xf>
    <xf numFmtId="178" fontId="36" fillId="0" borderId="30" xfId="1" applyNumberFormat="1" applyFont="1" applyBorder="1" applyAlignment="1">
      <alignment horizontal="center" vertical="center"/>
    </xf>
    <xf numFmtId="0" fontId="19" fillId="3" borderId="3" xfId="1" applyNumberFormat="1" applyFont="1" applyFill="1" applyBorder="1" applyAlignment="1">
      <alignment horizontal="center" vertical="center" wrapText="1"/>
    </xf>
    <xf numFmtId="0" fontId="19" fillId="3" borderId="22" xfId="1" applyNumberFormat="1" applyFont="1" applyFill="1" applyBorder="1" applyAlignment="1">
      <alignment horizontal="center" vertical="center" wrapText="1"/>
    </xf>
    <xf numFmtId="0" fontId="19" fillId="3" borderId="25" xfId="1" applyNumberFormat="1" applyFont="1" applyFill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/>
    </xf>
    <xf numFmtId="0" fontId="21" fillId="0" borderId="14" xfId="1" applyFont="1" applyBorder="1" applyAlignment="1">
      <alignment horizontal="center" vertical="center"/>
    </xf>
    <xf numFmtId="0" fontId="21" fillId="0" borderId="15" xfId="1" applyFont="1" applyBorder="1" applyAlignment="1">
      <alignment horizontal="center" vertical="center"/>
    </xf>
    <xf numFmtId="0" fontId="24" fillId="0" borderId="17" xfId="1" applyFont="1" applyBorder="1" applyAlignment="1">
      <alignment horizontal="center" vertical="center" wrapText="1"/>
    </xf>
    <xf numFmtId="0" fontId="24" fillId="0" borderId="18" xfId="1" applyFont="1" applyBorder="1" applyAlignment="1">
      <alignment horizontal="center" vertical="center" wrapText="1"/>
    </xf>
    <xf numFmtId="0" fontId="24" fillId="0" borderId="19" xfId="1" applyFont="1" applyBorder="1" applyAlignment="1">
      <alignment horizontal="center" vertical="center" wrapText="1"/>
    </xf>
    <xf numFmtId="0" fontId="24" fillId="0" borderId="8" xfId="1" applyFont="1" applyBorder="1" applyAlignment="1">
      <alignment horizontal="center" vertical="center" wrapText="1"/>
    </xf>
    <xf numFmtId="0" fontId="24" fillId="0" borderId="10" xfId="1" applyFont="1" applyBorder="1" applyAlignment="1">
      <alignment horizontal="center" vertical="center" wrapText="1"/>
    </xf>
    <xf numFmtId="0" fontId="24" fillId="0" borderId="9" xfId="1" applyFont="1" applyBorder="1" applyAlignment="1">
      <alignment horizontal="center" vertical="center" wrapText="1"/>
    </xf>
    <xf numFmtId="0" fontId="25" fillId="0" borderId="20" xfId="1" applyFont="1" applyBorder="1" applyAlignment="1">
      <alignment horizontal="center" vertical="center" wrapText="1"/>
    </xf>
    <xf numFmtId="0" fontId="25" fillId="0" borderId="21" xfId="1" applyFont="1" applyBorder="1" applyAlignment="1">
      <alignment horizontal="center" vertical="center"/>
    </xf>
    <xf numFmtId="0" fontId="29" fillId="0" borderId="0" xfId="1" applyFont="1" applyFill="1" applyBorder="1" applyAlignment="1" applyProtection="1">
      <alignment horizontal="center"/>
      <protection locked="0"/>
    </xf>
    <xf numFmtId="0" fontId="29" fillId="0" borderId="10" xfId="1" applyFont="1" applyFill="1" applyBorder="1" applyAlignment="1" applyProtection="1">
      <alignment horizontal="center"/>
      <protection locked="0"/>
    </xf>
    <xf numFmtId="0" fontId="24" fillId="0" borderId="1" xfId="1" applyFont="1" applyBorder="1" applyAlignment="1">
      <alignment horizontal="center" vertical="center" wrapText="1"/>
    </xf>
    <xf numFmtId="0" fontId="24" fillId="0" borderId="11" xfId="1" applyFont="1" applyBorder="1" applyAlignment="1">
      <alignment horizontal="center" vertical="center" wrapText="1"/>
    </xf>
    <xf numFmtId="0" fontId="24" fillId="0" borderId="2" xfId="1" applyFont="1" applyBorder="1" applyAlignment="1">
      <alignment horizontal="center" vertical="center" wrapText="1"/>
    </xf>
    <xf numFmtId="0" fontId="25" fillId="0" borderId="16" xfId="1" applyFont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19" fillId="3" borderId="4" xfId="1" applyNumberFormat="1" applyFont="1" applyFill="1" applyBorder="1" applyAlignment="1">
      <alignment horizontal="center" vertical="center"/>
    </xf>
    <xf numFmtId="0" fontId="19" fillId="3" borderId="23" xfId="1" applyNumberFormat="1" applyFont="1" applyFill="1" applyBorder="1" applyAlignment="1">
      <alignment horizontal="center" vertical="center"/>
    </xf>
    <xf numFmtId="0" fontId="19" fillId="3" borderId="26" xfId="1" applyNumberFormat="1" applyFont="1" applyFill="1" applyBorder="1" applyAlignment="1">
      <alignment horizontal="center" vertical="center"/>
    </xf>
    <xf numFmtId="0" fontId="19" fillId="3" borderId="4" xfId="1" applyFont="1" applyFill="1" applyBorder="1" applyAlignment="1">
      <alignment horizontal="center" vertical="center"/>
    </xf>
    <xf numFmtId="0" fontId="19" fillId="3" borderId="5" xfId="1" applyFont="1" applyFill="1" applyBorder="1" applyAlignment="1">
      <alignment horizontal="center" vertical="center"/>
    </xf>
    <xf numFmtId="0" fontId="21" fillId="3" borderId="23" xfId="1" applyNumberFormat="1" applyFont="1" applyFill="1" applyBorder="1" applyAlignment="1">
      <alignment horizontal="center" vertical="center"/>
    </xf>
    <xf numFmtId="0" fontId="22" fillId="3" borderId="23" xfId="1" applyFont="1" applyFill="1" applyBorder="1" applyAlignment="1">
      <alignment horizontal="center" vertical="center" wrapText="1"/>
    </xf>
    <xf numFmtId="0" fontId="22" fillId="3" borderId="23" xfId="1" applyFont="1" applyFill="1" applyBorder="1" applyAlignment="1">
      <alignment horizontal="center" vertical="center"/>
    </xf>
    <xf numFmtId="0" fontId="22" fillId="3" borderId="24" xfId="1" applyFont="1" applyFill="1" applyBorder="1" applyAlignment="1">
      <alignment horizontal="center" vertical="center"/>
    </xf>
    <xf numFmtId="0" fontId="13" fillId="3" borderId="26" xfId="1" applyNumberFormat="1" applyFont="1" applyFill="1" applyBorder="1" applyAlignment="1">
      <alignment horizontal="center" vertical="center"/>
    </xf>
    <xf numFmtId="177" fontId="13" fillId="3" borderId="26" xfId="1" applyNumberFormat="1" applyFont="1" applyFill="1" applyBorder="1" applyAlignment="1">
      <alignment horizontal="center" vertical="center"/>
    </xf>
    <xf numFmtId="0" fontId="23" fillId="3" borderId="26" xfId="1" applyFont="1" applyFill="1" applyBorder="1" applyAlignment="1">
      <alignment horizontal="center" vertical="center"/>
    </xf>
    <xf numFmtId="0" fontId="23" fillId="3" borderId="27" xfId="1" applyFont="1" applyFill="1" applyBorder="1" applyAlignment="1">
      <alignment horizontal="center" vertical="center"/>
    </xf>
    <xf numFmtId="0" fontId="24" fillId="7" borderId="22" xfId="1" applyFont="1" applyFill="1" applyBorder="1" applyAlignment="1">
      <alignment vertical="center"/>
    </xf>
    <xf numFmtId="0" fontId="40" fillId="0" borderId="31" xfId="16" applyFont="1" applyFill="1" applyBorder="1" applyAlignment="1">
      <alignment horizontal="center" vertical="top" wrapText="1"/>
    </xf>
    <xf numFmtId="0" fontId="41" fillId="0" borderId="31" xfId="16" applyFont="1" applyFill="1" applyBorder="1" applyAlignment="1">
      <alignment horizontal="center" vertical="top" wrapText="1"/>
    </xf>
    <xf numFmtId="0" fontId="39" fillId="0" borderId="31" xfId="16" applyFont="1" applyFill="1" applyBorder="1" applyAlignment="1">
      <alignment horizontal="center" vertical="top" wrapText="1"/>
    </xf>
    <xf numFmtId="0" fontId="40" fillId="6" borderId="31" xfId="16" applyFont="1" applyFill="1" applyBorder="1" applyAlignment="1">
      <alignment horizontal="center" vertical="top" wrapText="1"/>
    </xf>
    <xf numFmtId="0" fontId="33" fillId="6" borderId="31" xfId="16" applyFill="1" applyBorder="1" applyAlignment="1">
      <alignment horizontal="left" vertical="center" wrapText="1"/>
    </xf>
    <xf numFmtId="0" fontId="41" fillId="6" borderId="31" xfId="16" applyFont="1" applyFill="1" applyBorder="1" applyAlignment="1">
      <alignment horizontal="center" vertical="top" wrapText="1"/>
    </xf>
    <xf numFmtId="0" fontId="24" fillId="7" borderId="23" xfId="1" applyFont="1" applyFill="1" applyBorder="1" applyAlignment="1">
      <alignment horizontal="center" vertical="center"/>
    </xf>
    <xf numFmtId="178" fontId="36" fillId="7" borderId="23" xfId="1" applyNumberFormat="1" applyFont="1" applyFill="1" applyBorder="1" applyAlignment="1" applyProtection="1">
      <alignment horizontal="center" vertical="center"/>
      <protection locked="0"/>
    </xf>
    <xf numFmtId="178" fontId="36" fillId="7" borderId="23" xfId="1" applyNumberFormat="1" applyFont="1" applyFill="1" applyBorder="1" applyAlignment="1">
      <alignment horizontal="center" vertical="center"/>
    </xf>
    <xf numFmtId="178" fontId="36" fillId="7" borderId="24" xfId="1" applyNumberFormat="1" applyFont="1" applyFill="1" applyBorder="1" applyAlignment="1">
      <alignment horizontal="center" vertical="center"/>
    </xf>
    <xf numFmtId="0" fontId="45" fillId="0" borderId="31" xfId="16" applyFont="1" applyFill="1" applyBorder="1" applyAlignment="1">
      <alignment horizontal="center" vertical="top" wrapText="1"/>
    </xf>
  </cellXfs>
  <cellStyles count="19">
    <cellStyle name="パーセント 2" xfId="10" xr:uid="{00000000-0005-0000-0000-000000000000}"/>
    <cellStyle name="パーセント 3" xfId="9" xr:uid="{00000000-0005-0000-0000-000001000000}"/>
    <cellStyle name="標準" xfId="0" builtinId="0"/>
    <cellStyle name="標準 10" xfId="15" xr:uid="{00000000-0005-0000-0000-000003000000}"/>
    <cellStyle name="標準 2" xfId="1" xr:uid="{00000000-0005-0000-0000-000004000000}"/>
    <cellStyle name="標準 2 2" xfId="12" xr:uid="{00000000-0005-0000-0000-000005000000}"/>
    <cellStyle name="標準 29" xfId="17" xr:uid="{0905AD04-A7AA-4180-A50E-B59977F53D26}"/>
    <cellStyle name="標準 3" xfId="11" xr:uid="{00000000-0005-0000-0000-000006000000}"/>
    <cellStyle name="標準 3 2 2 2 2" xfId="13" xr:uid="{00000000-0005-0000-0000-000007000000}"/>
    <cellStyle name="標準 3 2 3 2" xfId="14" xr:uid="{00000000-0005-0000-0000-000008000000}"/>
    <cellStyle name="標準 4" xfId="16" xr:uid="{86979CAD-450C-45C6-8458-A5A917B4E01D}"/>
    <cellStyle name="標準 5" xfId="18" xr:uid="{52A4D73C-3C37-42AE-A24B-E99FE44681A5}"/>
    <cellStyle name="標準 9 2 2 2 2 2 2" xfId="3" xr:uid="{00000000-0005-0000-0000-000009000000}"/>
    <cellStyle name="標準_Sheet1" xfId="2" xr:uid="{00000000-0005-0000-0000-00000A000000}"/>
    <cellStyle name="콤마 [0]_HMMREQ~1" xfId="4" xr:uid="{00000000-0005-0000-0000-00000B000000}"/>
    <cellStyle name="콤마_HMMREQ~1" xfId="5" xr:uid="{00000000-0005-0000-0000-00000C000000}"/>
    <cellStyle name="통화 [0]_HMMREQ~1" xfId="6" xr:uid="{00000000-0005-0000-0000-00000D000000}"/>
    <cellStyle name="통화_HMMREQ~1" xfId="7" xr:uid="{00000000-0005-0000-0000-00000E000000}"/>
    <cellStyle name="표준_HMMREQ~1" xfId="8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896062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89606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5</xdr:col>
      <xdr:colOff>261937</xdr:colOff>
      <xdr:row>3</xdr:row>
      <xdr:rowOff>0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0" y="1285672"/>
          <a:ext cx="9891712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Auckland, New Zealand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1047751</xdr:colOff>
      <xdr:row>19</xdr:row>
      <xdr:rowOff>319086</xdr:rowOff>
    </xdr:from>
    <xdr:ext cx="3452814" cy="1728788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047751" y="12201524"/>
          <a:ext cx="3452814" cy="1728788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13</xdr:col>
      <xdr:colOff>1063626</xdr:colOff>
      <xdr:row>11</xdr:row>
      <xdr:rowOff>642935</xdr:rowOff>
    </xdr:from>
    <xdr:to>
      <xdr:col>17</xdr:col>
      <xdr:colOff>1833562</xdr:colOff>
      <xdr:row>24</xdr:row>
      <xdr:rowOff>428623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9875501" y="7691435"/>
          <a:ext cx="8247061" cy="876300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oneCell">
    <xdr:from>
      <xdr:col>15</xdr:col>
      <xdr:colOff>1952625</xdr:colOff>
      <xdr:row>2</xdr:row>
      <xdr:rowOff>809625</xdr:rowOff>
    </xdr:from>
    <xdr:to>
      <xdr:col>17</xdr:col>
      <xdr:colOff>2208788</xdr:colOff>
      <xdr:row>10</xdr:row>
      <xdr:rowOff>361539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384000" y="2071688"/>
          <a:ext cx="4113788" cy="4647789"/>
        </a:xfrm>
        <a:prstGeom prst="rect">
          <a:avLst/>
        </a:prstGeom>
      </xdr:spPr>
    </xdr:pic>
    <xdr:clientData/>
  </xdr:twoCellAnchor>
  <xdr:twoCellAnchor>
    <xdr:from>
      <xdr:col>4</xdr:col>
      <xdr:colOff>714373</xdr:colOff>
      <xdr:row>19</xdr:row>
      <xdr:rowOff>261937</xdr:rowOff>
    </xdr:from>
    <xdr:to>
      <xdr:col>13</xdr:col>
      <xdr:colOff>95249</xdr:colOff>
      <xdr:row>22</xdr:row>
      <xdr:rowOff>483263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/>
      </xdr:nvGrpSpPr>
      <xdr:grpSpPr>
        <a:xfrm>
          <a:off x="8977311" y="12834937"/>
          <a:ext cx="9929813" cy="2293014"/>
          <a:chOff x="27101429" y="4540785"/>
          <a:chExt cx="9302750" cy="4458640"/>
        </a:xfrm>
      </xdr:grpSpPr>
      <xdr:sp macro="" textlink="">
        <xdr:nvSpPr>
          <xdr:cNvPr id="18" name="円/楕円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>
          <a:xfrm>
            <a:off x="27101429" y="4540785"/>
            <a:ext cx="9302750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9" name="テキスト ボックス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 txBox="1"/>
        </xdr:nvSpPr>
        <xdr:spPr>
          <a:xfrm>
            <a:off x="28182114" y="5849671"/>
            <a:ext cx="6873978" cy="314975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HS43"/>
  <sheetViews>
    <sheetView showGridLines="0" tabSelected="1" showWhiteSpace="0" view="pageBreakPreview" zoomScale="40" zoomScaleNormal="40" zoomScaleSheetLayoutView="40" zoomScalePageLayoutView="40" workbookViewId="0">
      <selection activeCell="A19" sqref="A19"/>
    </sheetView>
  </sheetViews>
  <sheetFormatPr defaultRowHeight="13.5"/>
  <cols>
    <col min="1" max="1" width="60" customWidth="1"/>
    <col min="2" max="2" width="21.875" customWidth="1"/>
    <col min="3" max="3" width="17.875" customWidth="1"/>
    <col min="4" max="4" width="8.75" customWidth="1"/>
    <col min="5" max="5" width="17.875" customWidth="1"/>
    <col min="6" max="6" width="8.75" customWidth="1"/>
    <col min="7" max="7" width="17.875" customWidth="1"/>
    <col min="8" max="8" width="8.75" customWidth="1"/>
    <col min="9" max="9" width="17.875" customWidth="1"/>
    <col min="10" max="10" width="8.75" customWidth="1"/>
    <col min="11" max="11" width="17.875" customWidth="1"/>
    <col min="12" max="12" width="17.25" customWidth="1"/>
    <col min="13" max="15" width="23.875" customWidth="1"/>
    <col min="16" max="16" width="27" customWidth="1"/>
    <col min="17" max="17" width="23.875" customWidth="1"/>
    <col min="18" max="18" width="38" customWidth="1"/>
    <col min="19" max="19" width="14.75" customWidth="1"/>
    <col min="25" max="25" width="9" customWidth="1"/>
    <col min="26" max="47" width="9" hidden="1" customWidth="1"/>
    <col min="48" max="48" width="0" hidden="1" customWidth="1"/>
  </cols>
  <sheetData>
    <row r="1" spans="1:47" s="4" customFormat="1" ht="69.75" customHeight="1">
      <c r="A1" s="1" t="s">
        <v>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97" t="s">
        <v>15</v>
      </c>
      <c r="N1" s="97"/>
      <c r="O1" s="97"/>
      <c r="P1" s="97"/>
      <c r="Q1" s="97"/>
      <c r="R1" s="3"/>
    </row>
    <row r="2" spans="1:47" s="5" customFormat="1" ht="30" customHeight="1"/>
    <row r="3" spans="1:47" s="4" customFormat="1" ht="66.75" customHeight="1">
      <c r="A3" s="6"/>
      <c r="B3" s="7"/>
      <c r="C3" s="7"/>
      <c r="D3" s="7"/>
      <c r="E3" s="7"/>
      <c r="F3" s="7"/>
      <c r="G3" s="8"/>
      <c r="M3" s="7"/>
      <c r="N3" s="9"/>
      <c r="O3" s="10" t="s">
        <v>0</v>
      </c>
      <c r="P3" s="41">
        <v>46161</v>
      </c>
      <c r="Q3" s="42" t="s">
        <v>25</v>
      </c>
      <c r="R3" s="7"/>
      <c r="S3" s="7"/>
    </row>
    <row r="4" spans="1:47" s="13" customFormat="1" ht="91.5" customHeight="1">
      <c r="A4" s="11" t="s">
        <v>1</v>
      </c>
      <c r="B4" s="12"/>
      <c r="C4" s="12"/>
      <c r="D4" s="12"/>
      <c r="E4" s="12"/>
      <c r="F4" s="12"/>
      <c r="N4" s="14"/>
      <c r="O4" s="14"/>
      <c r="P4" s="14"/>
      <c r="Q4" s="14"/>
      <c r="R4" s="15"/>
      <c r="S4" s="14"/>
    </row>
    <row r="5" spans="1:47" s="16" customFormat="1" ht="37.5" customHeight="1">
      <c r="A5" s="77" t="s">
        <v>2</v>
      </c>
      <c r="B5" s="98" t="s">
        <v>3</v>
      </c>
      <c r="C5" s="98" t="s">
        <v>4</v>
      </c>
      <c r="D5" s="98"/>
      <c r="E5" s="98"/>
      <c r="F5" s="98"/>
      <c r="G5" s="98" t="s">
        <v>5</v>
      </c>
      <c r="H5" s="98"/>
      <c r="I5" s="98" t="s">
        <v>6</v>
      </c>
      <c r="J5" s="98"/>
      <c r="K5" s="101" t="s">
        <v>7</v>
      </c>
      <c r="L5" s="102"/>
      <c r="M5" s="39"/>
    </row>
    <row r="6" spans="1:47" s="16" customFormat="1" ht="37.5" customHeight="1">
      <c r="A6" s="78"/>
      <c r="B6" s="99"/>
      <c r="C6" s="103" t="s">
        <v>23</v>
      </c>
      <c r="D6" s="103"/>
      <c r="E6" s="104" t="s">
        <v>22</v>
      </c>
      <c r="F6" s="104"/>
      <c r="G6" s="105" t="s">
        <v>22</v>
      </c>
      <c r="H6" s="105"/>
      <c r="I6" s="103" t="s">
        <v>21</v>
      </c>
      <c r="J6" s="103"/>
      <c r="K6" s="105" t="s">
        <v>24</v>
      </c>
      <c r="L6" s="106"/>
      <c r="M6" s="39"/>
    </row>
    <row r="7" spans="1:47" s="16" customFormat="1" ht="37.5" customHeight="1">
      <c r="A7" s="78"/>
      <c r="B7" s="99"/>
      <c r="C7" s="103"/>
      <c r="D7" s="103"/>
      <c r="E7" s="104"/>
      <c r="F7" s="104"/>
      <c r="G7" s="105"/>
      <c r="H7" s="105"/>
      <c r="I7" s="103"/>
      <c r="J7" s="103"/>
      <c r="K7" s="105"/>
      <c r="L7" s="106"/>
      <c r="M7" s="39"/>
    </row>
    <row r="8" spans="1:47" s="16" customFormat="1" ht="37.5" customHeight="1">
      <c r="A8" s="78"/>
      <c r="B8" s="99"/>
      <c r="C8" s="103"/>
      <c r="D8" s="103"/>
      <c r="E8" s="104"/>
      <c r="F8" s="104"/>
      <c r="G8" s="105"/>
      <c r="H8" s="105"/>
      <c r="I8" s="103"/>
      <c r="J8" s="103"/>
      <c r="K8" s="105"/>
      <c r="L8" s="106"/>
      <c r="M8" s="17"/>
    </row>
    <row r="9" spans="1:47" s="16" customFormat="1" ht="37.5" customHeight="1">
      <c r="A9" s="79"/>
      <c r="B9" s="100"/>
      <c r="C9" s="107"/>
      <c r="D9" s="107"/>
      <c r="E9" s="46"/>
      <c r="F9" s="46"/>
      <c r="G9" s="46"/>
      <c r="H9" s="46"/>
      <c r="I9" s="108" t="s">
        <v>8</v>
      </c>
      <c r="J9" s="108"/>
      <c r="K9" s="109" t="s">
        <v>26</v>
      </c>
      <c r="L9" s="110"/>
      <c r="M9" s="3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 t="s">
        <v>31</v>
      </c>
      <c r="AT9" s="59" t="s">
        <v>32</v>
      </c>
      <c r="AU9" s="59" t="s">
        <v>33</v>
      </c>
    </row>
    <row r="10" spans="1:47" s="18" customFormat="1" ht="54.75" customHeight="1">
      <c r="A10" s="52" t="str">
        <f>IF(AND(D10="金",F10="月"),AU10,"★"&amp;AU10)</f>
        <v>※ONE ATLAS</v>
      </c>
      <c r="B10" s="53" t="str">
        <f>AA10</f>
        <v>013S</v>
      </c>
      <c r="C10" s="54" t="str">
        <f>AF10</f>
        <v>5/22</v>
      </c>
      <c r="D10" s="54" t="str">
        <f>TEXT(C10,"aaa")</f>
        <v>金</v>
      </c>
      <c r="E10" s="54" t="str">
        <f>AG10</f>
        <v>5/25</v>
      </c>
      <c r="F10" s="54" t="str">
        <f>TEXT(E10,"aaa")</f>
        <v>月</v>
      </c>
      <c r="G10" s="54" t="str">
        <f>AB10</f>
        <v>5/28</v>
      </c>
      <c r="H10" s="54" t="str">
        <f>TEXT(G10,"aaa")</f>
        <v>木</v>
      </c>
      <c r="I10" s="54" t="str">
        <f>AD10</f>
        <v>5/29</v>
      </c>
      <c r="J10" s="55" t="str">
        <f>TEXT(I10,"aaa")</f>
        <v>金</v>
      </c>
      <c r="K10" s="54" t="str">
        <f>AM10</f>
        <v>6/26</v>
      </c>
      <c r="L10" s="70" t="str">
        <f>TEXT(K10,"aaa")</f>
        <v>金</v>
      </c>
      <c r="M10" s="40"/>
      <c r="Z10" s="112" t="s">
        <v>37</v>
      </c>
      <c r="AA10" s="113" t="s">
        <v>38</v>
      </c>
      <c r="AB10" s="113" t="s">
        <v>39</v>
      </c>
      <c r="AC10" s="113" t="s">
        <v>40</v>
      </c>
      <c r="AD10" s="113" t="s">
        <v>41</v>
      </c>
      <c r="AE10" s="113" t="s">
        <v>42</v>
      </c>
      <c r="AF10" s="113" t="s">
        <v>43</v>
      </c>
      <c r="AG10" s="113" t="s">
        <v>44</v>
      </c>
      <c r="AH10" s="113" t="s">
        <v>45</v>
      </c>
      <c r="AI10" s="113" t="s">
        <v>40</v>
      </c>
      <c r="AJ10" s="113" t="s">
        <v>45</v>
      </c>
      <c r="AK10" s="114" t="s">
        <v>46</v>
      </c>
      <c r="AL10" s="114" t="s">
        <v>47</v>
      </c>
      <c r="AM10" s="113" t="s">
        <v>48</v>
      </c>
      <c r="AN10" s="113" t="s">
        <v>49</v>
      </c>
      <c r="AO10" s="61"/>
      <c r="AP10" s="61"/>
      <c r="AQ10" s="61"/>
      <c r="AR10" s="61"/>
      <c r="AS10" s="60" t="s">
        <v>34</v>
      </c>
      <c r="AT10" s="62" t="str">
        <f>SUBSTITUTE(Z10,"*","")</f>
        <v>ONE ATLAS</v>
      </c>
      <c r="AU10" s="63" t="str">
        <f>IF(AT10=AS10,AT10,"※"&amp;AT10)</f>
        <v>※ONE ATLAS</v>
      </c>
    </row>
    <row r="11" spans="1:47" s="18" customFormat="1" ht="54.75" customHeight="1">
      <c r="A11" s="51" t="str">
        <f>IF(AND(D11="金",F11="月"),AU11,"★"&amp;AU11)</f>
        <v>※COSCO FELIXSTOWE</v>
      </c>
      <c r="B11" s="56" t="str">
        <f t="shared" ref="B11:B13" si="0">AA11</f>
        <v>204S</v>
      </c>
      <c r="C11" s="57" t="str">
        <f t="shared" ref="C11:C13" si="1">AF11</f>
        <v>5/29</v>
      </c>
      <c r="D11" s="57" t="str">
        <f t="shared" ref="D11:D13" si="2">TEXT(C11,"aaa")</f>
        <v>金</v>
      </c>
      <c r="E11" s="57" t="str">
        <f t="shared" ref="E11:E13" si="3">AG11</f>
        <v>6/1</v>
      </c>
      <c r="F11" s="57" t="str">
        <f t="shared" ref="F11:F13" si="4">TEXT(E11,"aaa")</f>
        <v>月</v>
      </c>
      <c r="G11" s="57" t="str">
        <f t="shared" ref="G11:G13" si="5">AB11</f>
        <v>6/4</v>
      </c>
      <c r="H11" s="57" t="str">
        <f t="shared" ref="H11:H13" si="6">TEXT(G11,"aaa")</f>
        <v>木</v>
      </c>
      <c r="I11" s="57" t="str">
        <f t="shared" ref="I11:I13" si="7">AD11</f>
        <v>6/5</v>
      </c>
      <c r="J11" s="58" t="str">
        <f t="shared" ref="J11:J13" si="8">TEXT(I11,"aaa")</f>
        <v>金</v>
      </c>
      <c r="K11" s="57" t="str">
        <f t="shared" ref="K11:K13" si="9">AM11</f>
        <v>7/3</v>
      </c>
      <c r="L11" s="71" t="str">
        <f t="shared" ref="L11:L13" si="10">TEXT(K11,"aaa")</f>
        <v>金</v>
      </c>
      <c r="M11" s="40"/>
      <c r="Z11" s="112" t="s">
        <v>50</v>
      </c>
      <c r="AA11" s="113" t="s">
        <v>51</v>
      </c>
      <c r="AB11" s="113" t="s">
        <v>52</v>
      </c>
      <c r="AC11" s="113" t="s">
        <v>40</v>
      </c>
      <c r="AD11" s="113" t="s">
        <v>53</v>
      </c>
      <c r="AE11" s="113" t="s">
        <v>54</v>
      </c>
      <c r="AF11" s="113" t="s">
        <v>41</v>
      </c>
      <c r="AG11" s="113" t="s">
        <v>55</v>
      </c>
      <c r="AH11" s="113" t="s">
        <v>56</v>
      </c>
      <c r="AI11" s="113" t="s">
        <v>40</v>
      </c>
      <c r="AJ11" s="113" t="s">
        <v>56</v>
      </c>
      <c r="AK11" s="113" t="s">
        <v>57</v>
      </c>
      <c r="AL11" s="113" t="s">
        <v>52</v>
      </c>
      <c r="AM11" s="113" t="s">
        <v>58</v>
      </c>
      <c r="AN11" s="113" t="s">
        <v>59</v>
      </c>
      <c r="AO11" s="64"/>
      <c r="AP11" s="64"/>
      <c r="AQ11" s="64"/>
      <c r="AR11" s="64"/>
      <c r="AS11" s="60" t="s">
        <v>35</v>
      </c>
      <c r="AT11" s="62" t="str">
        <f t="shared" ref="AT11:AT12" si="11">SUBSTITUTE(Z11,"*","")</f>
        <v>COSCO FELIXSTOWE</v>
      </c>
      <c r="AU11" s="63" t="str">
        <f t="shared" ref="AU11:AU12" si="12">IF(AT11=AS11,AT11,"※"&amp;AT11)</f>
        <v>※COSCO FELIXSTOWE</v>
      </c>
    </row>
    <row r="12" spans="1:47" s="18" customFormat="1" ht="54.75" customHeight="1">
      <c r="A12" s="111" t="str">
        <f>Z12</f>
        <v>NO SERVICE</v>
      </c>
      <c r="B12" s="118"/>
      <c r="C12" s="119"/>
      <c r="D12" s="119"/>
      <c r="E12" s="119"/>
      <c r="F12" s="119"/>
      <c r="G12" s="119"/>
      <c r="H12" s="119"/>
      <c r="I12" s="119"/>
      <c r="J12" s="120"/>
      <c r="K12" s="119"/>
      <c r="L12" s="121"/>
      <c r="M12" s="40"/>
      <c r="Z12" s="115" t="s">
        <v>60</v>
      </c>
      <c r="AA12" s="116"/>
      <c r="AB12" s="117" t="s">
        <v>61</v>
      </c>
      <c r="AC12" s="117" t="s">
        <v>40</v>
      </c>
      <c r="AD12" s="117" t="s">
        <v>62</v>
      </c>
      <c r="AE12" s="117" t="s">
        <v>63</v>
      </c>
      <c r="AF12" s="117" t="s">
        <v>53</v>
      </c>
      <c r="AG12" s="117" t="s">
        <v>64</v>
      </c>
      <c r="AH12" s="117" t="s">
        <v>65</v>
      </c>
      <c r="AI12" s="117" t="s">
        <v>40</v>
      </c>
      <c r="AJ12" s="117" t="s">
        <v>65</v>
      </c>
      <c r="AK12" s="117" t="s">
        <v>66</v>
      </c>
      <c r="AL12" s="117" t="s">
        <v>61</v>
      </c>
      <c r="AM12" s="117" t="s">
        <v>67</v>
      </c>
      <c r="AN12" s="117" t="s">
        <v>68</v>
      </c>
      <c r="AO12" s="61"/>
      <c r="AP12" s="61"/>
      <c r="AQ12" s="61"/>
      <c r="AR12" s="61"/>
      <c r="AS12" s="66" t="s">
        <v>36</v>
      </c>
      <c r="AT12" s="62" t="str">
        <f t="shared" si="11"/>
        <v>NO SERVICE</v>
      </c>
      <c r="AU12" s="63" t="str">
        <f t="shared" si="12"/>
        <v>※NO SERVICE</v>
      </c>
    </row>
    <row r="13" spans="1:47" s="18" customFormat="1" ht="54.75" customHeight="1">
      <c r="A13" s="51" t="str">
        <f t="shared" ref="A12:A13" si="13">IF(AND(D13="金",F13="月"),AU13,"★"&amp;AU13)</f>
        <v>※VOLANS</v>
      </c>
      <c r="B13" s="56" t="str">
        <f t="shared" si="0"/>
        <v>049S</v>
      </c>
      <c r="C13" s="57" t="str">
        <f t="shared" si="1"/>
        <v>6/12</v>
      </c>
      <c r="D13" s="57" t="str">
        <f t="shared" si="2"/>
        <v>金</v>
      </c>
      <c r="E13" s="57" t="str">
        <f t="shared" si="3"/>
        <v>6/15</v>
      </c>
      <c r="F13" s="57" t="str">
        <f t="shared" si="4"/>
        <v>月</v>
      </c>
      <c r="G13" s="57" t="str">
        <f t="shared" si="5"/>
        <v>6/18</v>
      </c>
      <c r="H13" s="57" t="str">
        <f t="shared" si="6"/>
        <v>木</v>
      </c>
      <c r="I13" s="57" t="str">
        <f t="shared" si="7"/>
        <v>6/19</v>
      </c>
      <c r="J13" s="58" t="str">
        <f t="shared" si="8"/>
        <v>金</v>
      </c>
      <c r="K13" s="57" t="str">
        <f t="shared" si="9"/>
        <v>7/17</v>
      </c>
      <c r="L13" s="71" t="str">
        <f t="shared" si="10"/>
        <v>金</v>
      </c>
      <c r="M13" s="40"/>
      <c r="Z13" s="112" t="s">
        <v>69</v>
      </c>
      <c r="AA13" s="113" t="s">
        <v>70</v>
      </c>
      <c r="AB13" s="113" t="s">
        <v>71</v>
      </c>
      <c r="AC13" s="113" t="s">
        <v>40</v>
      </c>
      <c r="AD13" s="113" t="s">
        <v>72</v>
      </c>
      <c r="AE13" s="113" t="s">
        <v>73</v>
      </c>
      <c r="AF13" s="113" t="s">
        <v>62</v>
      </c>
      <c r="AG13" s="113" t="s">
        <v>74</v>
      </c>
      <c r="AH13" s="113" t="s">
        <v>75</v>
      </c>
      <c r="AI13" s="113" t="s">
        <v>40</v>
      </c>
      <c r="AJ13" s="113" t="s">
        <v>75</v>
      </c>
      <c r="AK13" s="113" t="s">
        <v>76</v>
      </c>
      <c r="AL13" s="113" t="s">
        <v>71</v>
      </c>
      <c r="AM13" s="113" t="s">
        <v>77</v>
      </c>
      <c r="AN13" s="113" t="s">
        <v>78</v>
      </c>
      <c r="AO13" s="65"/>
      <c r="AP13" s="65"/>
      <c r="AQ13" s="65"/>
      <c r="AR13" s="65"/>
      <c r="AS13" s="112"/>
      <c r="AT13" s="67" t="str">
        <f t="shared" ref="AT13" si="14">SUBSTITUTE(Z13,"*","")</f>
        <v>VOLANS</v>
      </c>
      <c r="AU13" s="68" t="str">
        <f t="shared" ref="AU13" si="15">IF(AT13=AS13,AT13,"※"&amp;AT13)</f>
        <v>※VOLANS</v>
      </c>
    </row>
    <row r="14" spans="1:47" s="69" customFormat="1" ht="54.75" customHeight="1">
      <c r="A14" s="51" t="str">
        <f t="shared" ref="A14:A15" si="16">IF(AND(D14="金",F14="月"),AU14,"★"&amp;AU14)</f>
        <v>BF GIANT</v>
      </c>
      <c r="B14" s="56" t="str">
        <f t="shared" ref="B14:B15" si="17">AA14</f>
        <v>012S</v>
      </c>
      <c r="C14" s="57" t="str">
        <f t="shared" ref="C14:C15" si="18">AF14</f>
        <v>6/19</v>
      </c>
      <c r="D14" s="57" t="str">
        <f t="shared" ref="D14:D15" si="19">TEXT(C14,"aaa")</f>
        <v>金</v>
      </c>
      <c r="E14" s="57" t="str">
        <f t="shared" ref="E14:E15" si="20">AG14</f>
        <v>6/22</v>
      </c>
      <c r="F14" s="57" t="str">
        <f t="shared" ref="F14:F15" si="21">TEXT(E14,"aaa")</f>
        <v>月</v>
      </c>
      <c r="G14" s="57" t="str">
        <f t="shared" ref="G14:G15" si="22">AB14</f>
        <v>6/25</v>
      </c>
      <c r="H14" s="57" t="str">
        <f t="shared" ref="H14:H15" si="23">TEXT(G14,"aaa")</f>
        <v>木</v>
      </c>
      <c r="I14" s="57" t="str">
        <f t="shared" ref="I14:I15" si="24">AD14</f>
        <v>6/26</v>
      </c>
      <c r="J14" s="58" t="str">
        <f t="shared" ref="J14:J15" si="25">TEXT(I14,"aaa")</f>
        <v>金</v>
      </c>
      <c r="K14" s="57" t="str">
        <f t="shared" ref="K14:K15" si="26">AM14</f>
        <v>7/24</v>
      </c>
      <c r="L14" s="71" t="str">
        <f t="shared" ref="L14:L15" si="27">TEXT(K14,"aaa")</f>
        <v>金</v>
      </c>
      <c r="M14" s="40"/>
      <c r="Z14" s="112" t="s">
        <v>79</v>
      </c>
      <c r="AA14" s="113" t="s">
        <v>80</v>
      </c>
      <c r="AB14" s="113" t="s">
        <v>81</v>
      </c>
      <c r="AC14" s="113" t="s">
        <v>40</v>
      </c>
      <c r="AD14" s="113" t="s">
        <v>48</v>
      </c>
      <c r="AE14" s="113" t="s">
        <v>82</v>
      </c>
      <c r="AF14" s="113" t="s">
        <v>72</v>
      </c>
      <c r="AG14" s="113" t="s">
        <v>83</v>
      </c>
      <c r="AH14" s="113" t="s">
        <v>84</v>
      </c>
      <c r="AI14" s="113" t="s">
        <v>40</v>
      </c>
      <c r="AJ14" s="113" t="s">
        <v>84</v>
      </c>
      <c r="AK14" s="113" t="s">
        <v>85</v>
      </c>
      <c r="AL14" s="113" t="s">
        <v>81</v>
      </c>
      <c r="AM14" s="113" t="s">
        <v>86</v>
      </c>
      <c r="AN14" s="113" t="s">
        <v>87</v>
      </c>
      <c r="AS14" s="112" t="s">
        <v>79</v>
      </c>
      <c r="AT14" s="67" t="str">
        <f t="shared" ref="AT14:AT15" si="28">SUBSTITUTE(Z14,"*","")</f>
        <v>BF GIANT</v>
      </c>
      <c r="AU14" s="68" t="str">
        <f t="shared" ref="AU14:AU15" si="29">IF(AT14=AS14,AT14,"※"&amp;AT14)</f>
        <v>BF GIANT</v>
      </c>
    </row>
    <row r="15" spans="1:47" s="69" customFormat="1" ht="54.75" customHeight="1">
      <c r="A15" s="72" t="str">
        <f t="shared" si="16"/>
        <v>GSL KITHIRA＊１</v>
      </c>
      <c r="B15" s="73" t="str">
        <f t="shared" si="17"/>
        <v>624S</v>
      </c>
      <c r="C15" s="74" t="str">
        <f t="shared" si="18"/>
        <v>6/26</v>
      </c>
      <c r="D15" s="74" t="str">
        <f t="shared" si="19"/>
        <v>金</v>
      </c>
      <c r="E15" s="74" t="str">
        <f t="shared" si="20"/>
        <v>6/29</v>
      </c>
      <c r="F15" s="74" t="str">
        <f t="shared" si="21"/>
        <v>月</v>
      </c>
      <c r="G15" s="74" t="str">
        <f t="shared" si="22"/>
        <v>7/2</v>
      </c>
      <c r="H15" s="74" t="str">
        <f t="shared" si="23"/>
        <v>木</v>
      </c>
      <c r="I15" s="74" t="str">
        <f t="shared" si="24"/>
        <v>7/3</v>
      </c>
      <c r="J15" s="75" t="str">
        <f t="shared" si="25"/>
        <v>金</v>
      </c>
      <c r="K15" s="74" t="str">
        <f t="shared" si="26"/>
        <v>7/31</v>
      </c>
      <c r="L15" s="76" t="str">
        <f t="shared" si="27"/>
        <v>金</v>
      </c>
      <c r="M15" s="40"/>
      <c r="Z15" s="122" t="s">
        <v>95</v>
      </c>
      <c r="AA15" s="113" t="s">
        <v>88</v>
      </c>
      <c r="AB15" s="113" t="s">
        <v>89</v>
      </c>
      <c r="AC15" s="113" t="s">
        <v>40</v>
      </c>
      <c r="AD15" s="113" t="s">
        <v>58</v>
      </c>
      <c r="AE15" s="113" t="s">
        <v>90</v>
      </c>
      <c r="AF15" s="113" t="s">
        <v>48</v>
      </c>
      <c r="AG15" s="113" t="s">
        <v>91</v>
      </c>
      <c r="AH15" s="113" t="s">
        <v>92</v>
      </c>
      <c r="AI15" s="113" t="s">
        <v>40</v>
      </c>
      <c r="AJ15" s="113" t="s">
        <v>92</v>
      </c>
      <c r="AK15" s="113" t="s">
        <v>49</v>
      </c>
      <c r="AL15" s="113" t="s">
        <v>89</v>
      </c>
      <c r="AM15" s="113" t="s">
        <v>93</v>
      </c>
      <c r="AN15" s="113" t="s">
        <v>94</v>
      </c>
      <c r="AS15" s="122" t="s">
        <v>95</v>
      </c>
      <c r="AT15" s="67" t="str">
        <f t="shared" si="28"/>
        <v>GSL KITHIRA＊１</v>
      </c>
      <c r="AU15" s="68" t="str">
        <f t="shared" si="29"/>
        <v>GSL KITHIRA＊１</v>
      </c>
    </row>
    <row r="16" spans="1:47" s="18" customFormat="1" ht="54.75" customHeight="1">
      <c r="M16" s="40"/>
    </row>
    <row r="17" spans="1:15" s="18" customFormat="1" ht="54.75" customHeight="1">
      <c r="A17" s="49"/>
      <c r="B17" s="43"/>
      <c r="C17" s="43"/>
      <c r="D17" s="44"/>
      <c r="E17" s="43"/>
      <c r="F17" s="44"/>
      <c r="G17" s="43"/>
      <c r="H17" s="44"/>
      <c r="I17" s="43"/>
      <c r="J17" s="44"/>
      <c r="K17" s="43"/>
      <c r="L17" s="44"/>
      <c r="M17" s="40"/>
    </row>
    <row r="18" spans="1:15" s="18" customFormat="1" ht="54.75" customHeight="1">
      <c r="A18" s="50" t="s">
        <v>96</v>
      </c>
      <c r="B18" s="43"/>
      <c r="C18" s="47"/>
      <c r="D18" s="48"/>
      <c r="E18" s="47"/>
      <c r="F18" s="48"/>
      <c r="G18" s="43"/>
      <c r="H18" s="44"/>
      <c r="I18" s="43"/>
      <c r="J18" s="44"/>
      <c r="K18" s="43"/>
      <c r="L18" s="44"/>
      <c r="M18" s="40"/>
    </row>
    <row r="19" spans="1:15" s="18" customFormat="1" ht="54.75" customHeight="1">
      <c r="A19" s="45"/>
      <c r="B19" s="43"/>
      <c r="C19" s="43"/>
      <c r="D19" s="44"/>
      <c r="E19" s="43"/>
      <c r="F19" s="44"/>
      <c r="G19" s="43"/>
      <c r="H19" s="44"/>
      <c r="I19" s="43"/>
      <c r="J19" s="44"/>
      <c r="K19" s="43"/>
      <c r="L19" s="44"/>
      <c r="M19" s="40"/>
    </row>
    <row r="20" spans="1:15" s="18" customFormat="1" ht="54.75" customHeight="1">
      <c r="A20" s="45"/>
      <c r="B20" s="43"/>
      <c r="C20" s="43"/>
      <c r="D20" s="44"/>
      <c r="E20" s="43"/>
      <c r="F20" s="44"/>
      <c r="G20" s="43"/>
      <c r="H20" s="44"/>
      <c r="I20" s="43"/>
      <c r="J20" s="44"/>
      <c r="K20" s="43"/>
      <c r="L20" s="44"/>
      <c r="M20" s="40"/>
    </row>
    <row r="21" spans="1:15" s="18" customFormat="1" ht="54.75" customHeight="1">
      <c r="M21" s="40"/>
    </row>
    <row r="22" spans="1:15" s="18" customFormat="1" ht="54.75" customHeight="1">
      <c r="A22" s="45"/>
      <c r="B22" s="43"/>
      <c r="C22" s="43"/>
      <c r="D22" s="44"/>
      <c r="E22" s="43"/>
      <c r="F22" s="44"/>
      <c r="G22" s="43"/>
      <c r="H22" s="44"/>
      <c r="I22" s="43"/>
      <c r="J22" s="44"/>
      <c r="K22" s="43"/>
      <c r="L22" s="44"/>
      <c r="M22" s="40"/>
    </row>
    <row r="23" spans="1:15" s="18" customFormat="1" ht="54.75" customHeight="1">
      <c r="A23" s="91" t="s">
        <v>14</v>
      </c>
      <c r="B23" s="91"/>
      <c r="M23" s="40"/>
    </row>
    <row r="24" spans="1:15" s="18" customFormat="1" ht="54.75" customHeight="1">
      <c r="A24" s="92"/>
      <c r="B24" s="92"/>
      <c r="C24" s="43"/>
      <c r="D24" s="44"/>
      <c r="E24" s="43"/>
      <c r="F24" s="44"/>
      <c r="G24" s="43"/>
      <c r="H24" s="44"/>
      <c r="I24" s="43"/>
      <c r="J24" s="44"/>
      <c r="K24" s="43"/>
      <c r="L24" s="44"/>
      <c r="M24" s="40"/>
    </row>
    <row r="25" spans="1:15" s="18" customFormat="1" ht="54.75" customHeight="1" thickBot="1">
      <c r="A25" s="21" t="s">
        <v>9</v>
      </c>
      <c r="B25" s="80" t="s">
        <v>10</v>
      </c>
      <c r="C25" s="81"/>
      <c r="D25" s="81"/>
      <c r="E25" s="82"/>
      <c r="F25" s="80" t="s">
        <v>11</v>
      </c>
      <c r="G25" s="81"/>
      <c r="H25" s="81"/>
      <c r="I25" s="81"/>
      <c r="J25" s="81"/>
      <c r="K25" s="81"/>
      <c r="L25" s="82"/>
      <c r="M25" s="40"/>
    </row>
    <row r="26" spans="1:15" s="18" customFormat="1" ht="54.75" customHeight="1" thickTop="1">
      <c r="A26" s="96" t="s">
        <v>12</v>
      </c>
      <c r="B26" s="83" t="s">
        <v>17</v>
      </c>
      <c r="C26" s="84"/>
      <c r="D26" s="84"/>
      <c r="E26" s="85"/>
      <c r="F26" s="22" t="s">
        <v>18</v>
      </c>
      <c r="G26" s="23"/>
      <c r="H26" s="24"/>
      <c r="I26" s="25"/>
      <c r="J26" s="25"/>
      <c r="K26" s="25"/>
      <c r="L26" s="26" t="s">
        <v>19</v>
      </c>
      <c r="M26" s="40"/>
    </row>
    <row r="27" spans="1:15" s="18" customFormat="1" ht="54.75" customHeight="1">
      <c r="A27" s="90"/>
      <c r="B27" s="86"/>
      <c r="C27" s="87"/>
      <c r="D27" s="87"/>
      <c r="E27" s="88"/>
      <c r="F27" s="22" t="s">
        <v>20</v>
      </c>
      <c r="G27" s="23"/>
      <c r="H27" s="24"/>
      <c r="I27" s="25"/>
      <c r="J27" s="25"/>
      <c r="K27" s="25"/>
      <c r="L27" s="26"/>
      <c r="M27" s="19"/>
    </row>
    <row r="28" spans="1:15" s="16" customFormat="1" ht="52.5" customHeight="1">
      <c r="A28" s="89" t="s">
        <v>13</v>
      </c>
      <c r="B28" s="93" t="s">
        <v>27</v>
      </c>
      <c r="C28" s="94"/>
      <c r="D28" s="94"/>
      <c r="E28" s="95"/>
      <c r="F28" s="29" t="s">
        <v>28</v>
      </c>
      <c r="G28" s="30"/>
      <c r="H28" s="31"/>
      <c r="I28" s="32"/>
      <c r="J28" s="32"/>
      <c r="K28" s="32"/>
      <c r="L28" s="33"/>
      <c r="M28" s="17"/>
      <c r="N28" s="20"/>
      <c r="O28" s="20"/>
    </row>
    <row r="29" spans="1:15" s="16" customFormat="1" ht="52.5" customHeight="1">
      <c r="A29" s="90"/>
      <c r="B29" s="86"/>
      <c r="C29" s="87"/>
      <c r="D29" s="87"/>
      <c r="E29" s="88"/>
      <c r="F29" s="34" t="s">
        <v>29</v>
      </c>
      <c r="G29" s="35"/>
      <c r="H29" s="36"/>
      <c r="I29" s="37"/>
      <c r="J29" s="37"/>
      <c r="K29" s="37"/>
      <c r="L29" s="38" t="s">
        <v>30</v>
      </c>
      <c r="M29" s="17"/>
      <c r="N29" s="20"/>
      <c r="O29" s="20"/>
    </row>
    <row r="30" spans="1:15" s="16" customFormat="1" ht="30" customHeight="1">
      <c r="M30" s="17"/>
      <c r="N30" s="20"/>
      <c r="O30" s="20"/>
    </row>
    <row r="31" spans="1:15" s="16" customFormat="1" ht="52.5" customHeight="1">
      <c r="M31" s="17"/>
      <c r="N31" s="20"/>
      <c r="O31" s="20"/>
    </row>
    <row r="32" spans="1:15" s="16" customFormat="1" ht="52.5" customHeight="1">
      <c r="M32" s="17"/>
      <c r="N32" s="20"/>
      <c r="O32" s="20"/>
    </row>
    <row r="33" spans="1:227" s="16" customFormat="1" ht="52.5" customHeight="1">
      <c r="N33" s="17"/>
      <c r="O33" s="17"/>
      <c r="P33" s="17"/>
      <c r="Q33" s="17"/>
      <c r="R33" s="17"/>
      <c r="S33" s="20"/>
      <c r="T33" s="20"/>
    </row>
    <row r="34" spans="1:227" s="27" customFormat="1" ht="52.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s="4" customFormat="1" ht="41.25" customHeight="1">
      <c r="R35" s="28"/>
      <c r="S35" s="28"/>
    </row>
    <row r="36" spans="1:227" s="4" customFormat="1" ht="41.25" customHeight="1">
      <c r="R36" s="28"/>
      <c r="S36" s="28"/>
    </row>
    <row r="37" spans="1:227" s="4" customFormat="1" ht="51" customHeight="1">
      <c r="A37"/>
      <c r="B37"/>
      <c r="C37"/>
      <c r="D37"/>
      <c r="E37"/>
      <c r="F37"/>
      <c r="G37"/>
      <c r="H37"/>
      <c r="I37"/>
      <c r="J37"/>
      <c r="K37"/>
      <c r="L37"/>
      <c r="R37" s="28"/>
      <c r="S37" s="28"/>
    </row>
    <row r="38" spans="1:227" ht="51" customHeight="1"/>
    <row r="39" spans="1:227" ht="51" customHeight="1"/>
    <row r="40" spans="1:227" ht="51" customHeight="1"/>
    <row r="41" spans="1:227" ht="48.75" customHeight="1"/>
    <row r="42" spans="1:227" ht="48.75" customHeight="1"/>
    <row r="43" spans="1:227" ht="48.75" customHeight="1"/>
  </sheetData>
  <mergeCells count="22">
    <mergeCell ref="M1:Q1"/>
    <mergeCell ref="B5:B9"/>
    <mergeCell ref="C5:F5"/>
    <mergeCell ref="G5:H5"/>
    <mergeCell ref="I5:J5"/>
    <mergeCell ref="K5:L5"/>
    <mergeCell ref="C6:D8"/>
    <mergeCell ref="E6:F8"/>
    <mergeCell ref="G6:H8"/>
    <mergeCell ref="I6:J8"/>
    <mergeCell ref="K6:L8"/>
    <mergeCell ref="C9:D9"/>
    <mergeCell ref="I9:J9"/>
    <mergeCell ref="K9:L9"/>
    <mergeCell ref="A5:A9"/>
    <mergeCell ref="B25:E25"/>
    <mergeCell ref="F25:L25"/>
    <mergeCell ref="B26:E27"/>
    <mergeCell ref="A28:A29"/>
    <mergeCell ref="A23:B24"/>
    <mergeCell ref="B28:E29"/>
    <mergeCell ref="A26:A27"/>
  </mergeCells>
  <phoneticPr fontId="3"/>
  <pageMargins left="0.9055118110236221" right="0.51181102362204722" top="0.55118110236220474" bottom="0.55118110236220474" header="0.31496062992125984" footer="0.31496062992125984"/>
  <pageSetup paperSize="9" scale="3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オークランド</vt:lpstr>
      <vt:lpstr>オークランド!Print_Area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2026-05-19T08:19:00Z</cp:lastPrinted>
  <dcterms:created xsi:type="dcterms:W3CDTF">2016-09-14T11:06:20Z</dcterms:created>
  <dcterms:modified xsi:type="dcterms:W3CDTF">2026-05-19T08:19:10Z</dcterms:modified>
</cp:coreProperties>
</file>