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193FEBD-B7D0-472C-A7CB-F2829C732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C11" i="1"/>
  <c r="D11" i="1"/>
  <c r="E11" i="1"/>
  <c r="M11" i="1"/>
  <c r="N11" i="1"/>
  <c r="B11" i="1" s="1"/>
  <c r="B7" i="1"/>
  <c r="A6" i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M7" i="1"/>
  <c r="A7" i="1" s="1"/>
  <c r="N6" i="1"/>
  <c r="B6" i="1" s="1"/>
  <c r="M6" i="1"/>
  <c r="E7" i="1"/>
  <c r="D8" i="1"/>
  <c r="E8" i="1"/>
  <c r="C9" i="1"/>
  <c r="D9" i="1"/>
  <c r="E9" i="1"/>
  <c r="D6" i="1"/>
  <c r="E6" i="1"/>
  <c r="D7" i="1"/>
  <c r="D10" i="1"/>
  <c r="E10" i="1"/>
  <c r="C7" i="1"/>
  <c r="C8" i="1"/>
  <c r="C10" i="1"/>
  <c r="C6" i="1"/>
</calcChain>
</file>

<file path=xl/sharedStrings.xml><?xml version="1.0" encoding="utf-8"?>
<sst xmlns="http://schemas.openxmlformats.org/spreadsheetml/2006/main" count="34" uniqueCount="34">
  <si>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</si>
  <si>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</si>
  <si>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</si>
  <si>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</si>
  <si>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</si>
  <si>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</si>
  <si>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</si>
  <si>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</si>
  <si>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</si>
  <si>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</si>
  <si>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SINOTRANS OSAKA/2618E</t>
  </si>
  <si>
    <t>Wed 29th Apr 2026/ 12:00:00 GMT</t>
  </si>
  <si>
    <t>Sat 2nd May 2026</t>
  </si>
  <si>
    <t>Thu 7th May 2026</t>
  </si>
  <si>
    <t>SINOTRANS OSAKA/2620E</t>
  </si>
  <si>
    <t>Wed 6th May 2026/ 12:00:00 GMT</t>
  </si>
  <si>
    <t>Sat 9th May 2026</t>
  </si>
  <si>
    <t>Thu 14th May 2026</t>
  </si>
  <si>
    <t>Wed 13th May 2026/ 12:00:00 GMT</t>
  </si>
  <si>
    <t>Sat 16th May 2026</t>
  </si>
  <si>
    <t>Thu 21st May 2026</t>
  </si>
  <si>
    <t>Wed 20th May 2026/ 12:00:00 GMT</t>
  </si>
  <si>
    <t>Sat 23rd May 2026</t>
  </si>
  <si>
    <t>Thu 28th May 2026</t>
  </si>
  <si>
    <t>SITC TIANJIN/2621E</t>
  </si>
  <si>
    <t>SITC TIANJIN/2623E</t>
  </si>
  <si>
    <t>SINOTRANS OSAKA/2622E</t>
  </si>
  <si>
    <t>SITC TIANJIN/2625E</t>
  </si>
  <si>
    <t>Wed 27th May 2026/ 12:00:00 GMT</t>
  </si>
  <si>
    <t>Sat 30th May 2026</t>
  </si>
  <si>
    <t>Thu 4th Jun 2026</t>
  </si>
  <si>
    <t>Wed 3rd Jun 2026/ 12:00:00 GMT</t>
  </si>
  <si>
    <t>Sat 6th Jun 2026</t>
  </si>
  <si>
    <t>Thu 11th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</si>
</sst>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D2F1F033-F53F-4DA7-80B5-8A221B15FF3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B14" sqref="B14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  <col min="17" max="17" width="9" customWidth="1"/>
  </cols>
  <sheetData>
    <row r="1" spans="1:14" s="2" customFormat="1" ht="106.9" customHeight="1">
      <c r="A1" s="14" t="s">
        <v>8</v>
      </c>
      <c r="B1" s="1"/>
      <c r="C1" s="1"/>
      <c r="D1" s="15"/>
      <c r="E1" s="41" t="s">
        <v>0</v>
      </c>
      <c r="F1" s="41"/>
      <c r="G1" s="24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20">
        <v>46122</v>
      </c>
      <c r="F3" s="21" t="s">
        <v>7</v>
      </c>
      <c r="G3" s="9"/>
    </row>
    <row r="4" spans="1:14" s="3" customFormat="1" ht="57" customHeight="1">
      <c r="A4" s="37" t="s">
        <v>3</v>
      </c>
      <c r="B4" s="39" t="s">
        <v>5</v>
      </c>
      <c r="C4" s="39" t="s">
        <v>6</v>
      </c>
      <c r="D4" s="25" t="s">
        <v>9</v>
      </c>
      <c r="E4" s="22" t="s">
        <v>1</v>
      </c>
      <c r="F4" s="12"/>
    </row>
    <row r="5" spans="1:14" s="10" customFormat="1" ht="39.75" customHeight="1" thickBot="1">
      <c r="A5" s="38"/>
      <c r="B5" s="40"/>
      <c r="C5" s="40"/>
      <c r="D5" s="17" t="s">
        <v>2</v>
      </c>
      <c r="E5" s="18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6" t="str">
        <f>M6</f>
        <v>SINOTRANS OSAKA</v>
      </c>
      <c r="B6" s="27" t="str">
        <f>N6</f>
        <v>2618E</v>
      </c>
      <c r="C6" s="28" t="str">
        <f>TEXT(DATE(VALUE(RIGHT(SUBSTITUTE(I6,"/ 12:00:00 GMT",""), 4)), MONTH(1&amp;MID(I6, FIND(" ",I6, 5) + 1, 3)), VALUE(MID(I6, FIND(" ",I6, 1) + 1, IF(ISNUMBER(VALUE(MID(I6, 6, 1))), 2, 1)))), "MM/DD")</f>
        <v>04/29</v>
      </c>
      <c r="D6" s="28" t="str">
        <f t="shared" ref="D6:E10" si="0">TEXT(DATE(VALUE(RIGHT(SUBSTITUTE(J6,"/ 12:00:00 GMT",""), 4)), MONTH(1&amp;MID(J6, FIND(" ",J6, 5) + 1, 3)), VALUE(MID(J6, FIND(" ",J6, 1) + 1, IF(ISNUMBER(VALUE(MID(J6, 6, 1))), 2, 1)))), "MM/DD")</f>
        <v>05/02</v>
      </c>
      <c r="E6" s="29" t="str">
        <f t="shared" si="0"/>
        <v>05/07</v>
      </c>
      <c r="F6" s="13"/>
      <c r="I6" s="49" t="s">
        <v>11</v>
      </c>
      <c r="J6" s="49" t="s">
        <v>12</v>
      </c>
      <c r="K6" s="49" t="s">
        <v>13</v>
      </c>
      <c r="L6" s="42" t="s">
        <v>10</v>
      </c>
      <c r="M6" s="32" t="str">
        <f>LEFT(L6,FIND("/",L6)-1)</f>
        <v>SINOTRANS OSAKA</v>
      </c>
      <c r="N6" s="32" t="str">
        <f>MID(L6,FIND("/",L6)+1,LEN(L6)-FIND("/",L6))</f>
        <v>2618E</v>
      </c>
    </row>
    <row r="7" spans="1:14" s="3" customFormat="1" ht="57" customHeight="1" thickBot="1">
      <c r="A7" s="23" t="str">
        <f t="shared" ref="A7:A10" si="1">M7</f>
        <v>SITC TIANJIN</v>
      </c>
      <c r="B7" s="19" t="str">
        <f t="shared" ref="B7:B10" si="2">N7</f>
        <v>2621E</v>
      </c>
      <c r="C7" s="30" t="str">
        <f t="shared" ref="C7:C10" si="3">TEXT(DATE(VALUE(RIGHT(SUBSTITUTE(I7,"/ 12:00:00 GMT",""), 4)), MONTH(1&amp;MID(I7, FIND(" ",I7, 5) + 1, 3)), VALUE(MID(I7, FIND(" ",I7, 1) + 1, IF(ISNUMBER(VALUE(MID(I7, 6, 1))), 2, 1)))), "MM/DD")</f>
        <v>05/06</v>
      </c>
      <c r="D7" s="30" t="str">
        <f t="shared" si="0"/>
        <v>05/09</v>
      </c>
      <c r="E7" s="31" t="str">
        <f t="shared" si="0"/>
        <v>05/14</v>
      </c>
      <c r="F7" s="13"/>
      <c r="I7" s="49" t="s">
        <v>15</v>
      </c>
      <c r="J7" s="49" t="s">
        <v>16</v>
      </c>
      <c r="K7" s="49" t="s">
        <v>17</v>
      </c>
      <c r="L7" s="42" t="s">
        <v>24</v>
      </c>
      <c r="M7" s="32" t="str">
        <f t="shared" ref="M7:M10" si="4">LEFT(L7,FIND("/",L7)-1)</f>
        <v>SITC TIANJIN</v>
      </c>
      <c r="N7" s="32" t="str">
        <f t="shared" ref="N7:N10" si="5">MID(L7,FIND("/",L7)+1,LEN(L7)-FIND("/",L7))</f>
        <v>2621E</v>
      </c>
    </row>
    <row r="8" spans="1:14" s="3" customFormat="1" ht="57" customHeight="1" thickBot="1">
      <c r="A8" s="23" t="str">
        <f t="shared" si="1"/>
        <v>SINOTRANS OSAKA</v>
      </c>
      <c r="B8" s="19" t="str">
        <f t="shared" si="2"/>
        <v>2620E</v>
      </c>
      <c r="C8" s="30" t="str">
        <f t="shared" si="3"/>
        <v>05/13</v>
      </c>
      <c r="D8" s="30" t="str">
        <f t="shared" si="0"/>
        <v>05/16</v>
      </c>
      <c r="E8" s="31" t="str">
        <f t="shared" si="0"/>
        <v>05/21</v>
      </c>
      <c r="F8" s="13"/>
      <c r="I8" s="49" t="s">
        <v>18</v>
      </c>
      <c r="J8" s="49" t="s">
        <v>19</v>
      </c>
      <c r="K8" s="49" t="s">
        <v>20</v>
      </c>
      <c r="L8" s="42" t="s">
        <v>14</v>
      </c>
      <c r="M8" s="32" t="str">
        <f t="shared" si="4"/>
        <v>SINOTRANS OSAKA</v>
      </c>
      <c r="N8" s="32" t="str">
        <f t="shared" si="5"/>
        <v>2620E</v>
      </c>
    </row>
    <row r="9" spans="1:14" s="3" customFormat="1" ht="57" customHeight="1" thickBot="1">
      <c r="A9" s="23" t="str">
        <f t="shared" si="1"/>
        <v>SITC TIANJIN</v>
      </c>
      <c r="B9" s="19" t="str">
        <f t="shared" si="2"/>
        <v>2623E</v>
      </c>
      <c r="C9" s="30" t="str">
        <f t="shared" si="3"/>
        <v>05/20</v>
      </c>
      <c r="D9" s="30" t="str">
        <f t="shared" si="0"/>
        <v>05/23</v>
      </c>
      <c r="E9" s="31" t="str">
        <f t="shared" si="0"/>
        <v>05/28</v>
      </c>
      <c r="F9" s="13"/>
      <c r="I9" s="49" t="s">
        <v>21</v>
      </c>
      <c r="J9" s="49" t="s">
        <v>22</v>
      </c>
      <c r="K9" s="49" t="s">
        <v>23</v>
      </c>
      <c r="L9" s="42" t="s">
        <v>25</v>
      </c>
      <c r="M9" s="32" t="str">
        <f t="shared" si="4"/>
        <v>SITC TIANJIN</v>
      </c>
      <c r="N9" s="32" t="str">
        <f t="shared" si="5"/>
        <v>2623E</v>
      </c>
    </row>
    <row r="10" spans="1:14" s="3" customFormat="1" ht="57" customHeight="1" thickBot="1">
      <c r="A10" s="23" t="str">
        <f t="shared" si="1"/>
        <v>SINOTRANS OSAKA</v>
      </c>
      <c r="B10" s="19" t="str">
        <f t="shared" si="2"/>
        <v>2622E</v>
      </c>
      <c r="C10" s="30" t="str">
        <f t="shared" si="3"/>
        <v>05/27</v>
      </c>
      <c r="D10" s="30" t="str">
        <f t="shared" si="0"/>
        <v>05/30</v>
      </c>
      <c r="E10" s="31" t="str">
        <f t="shared" si="0"/>
        <v>06/04</v>
      </c>
      <c r="F10" s="13"/>
      <c r="I10" s="49" t="s">
        <v>28</v>
      </c>
      <c r="J10" s="49" t="s">
        <v>29</v>
      </c>
      <c r="K10" s="49" t="s">
        <v>30</v>
      </c>
      <c r="L10" s="42" t="s">
        <v>26</v>
      </c>
      <c r="M10" s="32" t="str">
        <f t="shared" si="4"/>
        <v>SINOTRANS OSAKA</v>
      </c>
      <c r="N10" s="32" t="str">
        <f t="shared" si="5"/>
        <v>2622E</v>
      </c>
    </row>
    <row r="11" spans="1:14" s="3" customFormat="1" ht="57" customHeight="1" thickBot="1">
      <c r="A11" s="33" t="str">
        <f t="shared" ref="A11:A13" si="6">M11</f>
        <v>SITC TIANJIN</v>
      </c>
      <c r="B11" s="34" t="str">
        <f t="shared" ref="B11:B13" si="7">N11</f>
        <v>2625E</v>
      </c>
      <c r="C11" s="35" t="str">
        <f t="shared" ref="C11:C13" si="8">TEXT(DATE(VALUE(RIGHT(SUBSTITUTE(I11,"/ 12:00:00 GMT",""), 4)), MONTH(1&amp;MID(I11, FIND(" ",I11, 5) + 1, 3)), VALUE(MID(I11, FIND(" ",I11, 1) + 1, IF(ISNUMBER(VALUE(MID(I11, 6, 1))), 2, 1)))), "MM/DD")</f>
        <v>06/03</v>
      </c>
      <c r="D11" s="35" t="str">
        <f t="shared" ref="D11:D13" si="9">TEXT(DATE(VALUE(RIGHT(SUBSTITUTE(J11,"/ 12:00:00 GMT",""), 4)), MONTH(1&amp;MID(J11, FIND(" ",J11, 5) + 1, 3)), VALUE(MID(J11, FIND(" ",J11, 1) + 1, IF(ISNUMBER(VALUE(MID(J11, 6, 1))), 2, 1)))), "MM/DD")</f>
        <v>06/06</v>
      </c>
      <c r="E11" s="36" t="str">
        <f t="shared" ref="E11:E13" si="10">TEXT(DATE(VALUE(RIGHT(SUBSTITUTE(K11,"/ 12:00:00 GMT",""), 4)), MONTH(1&amp;MID(K11, FIND(" ",K11, 5) + 1, 3)), VALUE(MID(K11, FIND(" ",K11, 1) + 1, IF(ISNUMBER(VALUE(MID(K11, 6, 1))), 2, 1)))), "MM/DD")</f>
        <v>06/11</v>
      </c>
      <c r="F11" s="13"/>
      <c r="I11" s="49" t="s">
        <v>31</v>
      </c>
      <c r="J11" s="49" t="s">
        <v>32</v>
      </c>
      <c r="K11" s="49" t="s">
        <v>33</v>
      </c>
      <c r="L11" s="42" t="s">
        <v>27</v>
      </c>
      <c r="M11" s="43" t="str">
        <f t="shared" ref="M11:M13" si="11">LEFT(L11,FIND("/",L11)-1)</f>
        <v>SITC TIANJIN</v>
      </c>
      <c r="N11" s="43" t="str">
        <f t="shared" ref="N11:N13" si="12">MID(L11,FIND("/",L11)+1,LEN(L11)-FIND("/",L11))</f>
        <v>2625E</v>
      </c>
    </row>
    <row r="12" spans="1:14" s="46" customFormat="1" ht="57" customHeight="1">
      <c r="A12" s="44"/>
      <c r="B12" s="13"/>
      <c r="C12" s="45"/>
      <c r="D12" s="45"/>
      <c r="E12" s="45"/>
      <c r="F12" s="16"/>
      <c r="I12" s="47"/>
      <c r="J12" s="47"/>
      <c r="K12" s="47"/>
      <c r="L12" s="47"/>
      <c r="M12" s="48"/>
      <c r="N12" s="48"/>
    </row>
    <row r="13" spans="1:14" s="46" customFormat="1" ht="57" customHeight="1">
      <c r="A13" s="44"/>
      <c r="B13" s="13"/>
      <c r="C13" s="45"/>
      <c r="D13" s="45"/>
      <c r="E13" s="45"/>
      <c r="F13" s="16"/>
      <c r="I13" s="47"/>
      <c r="J13" s="47"/>
      <c r="K13" s="47"/>
      <c r="L13" s="47"/>
      <c r="M13" s="48"/>
      <c r="N13" s="48"/>
    </row>
    <row r="14" spans="1:14" s="3" customFormat="1" ht="57" customHeight="1">
      <c r="A14" s="13"/>
      <c r="B14" s="13"/>
      <c r="C14" s="16"/>
      <c r="D14" s="16"/>
      <c r="E14" s="16"/>
      <c r="F14" s="16"/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2026-03-25T04:13:58Z</cp:lastPrinted>
  <dcterms:created xsi:type="dcterms:W3CDTF">2023-07-06T02:11:36Z</dcterms:created>
  <dcterms:modified xsi:type="dcterms:W3CDTF">2026-04-10T09:05:30Z</dcterms:modified>
</cp:coreProperties>
</file>