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785ACC08-7D6C-452A-8251-243B4D5427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2" i="1" l="1"/>
  <c r="B12" i="1"/>
  <c r="C12" i="1"/>
  <c r="D12" i="1"/>
  <c r="E12" i="1"/>
  <c r="A13" i="1"/>
  <c r="B13" i="1"/>
  <c r="C13" i="1"/>
  <c r="D13" i="1"/>
  <c r="E13" i="1"/>
  <c r="M12" i="1"/>
  <c r="N12" i="1"/>
  <c r="M13" i="1"/>
  <c r="N13" i="1"/>
  <c r="C11" i="1"/>
  <c r="D11" i="1"/>
  <c r="E11" i="1"/>
  <c r="M11" i="1"/>
  <c r="A11" i="1" s="1"/>
  <c r="N11" i="1"/>
  <c r="B11" i="1" s="1"/>
  <c r="A6" i="1"/>
  <c r="N10" i="1"/>
  <c r="B10" i="1" s="1"/>
  <c r="M10" i="1"/>
  <c r="A10" i="1" s="1"/>
  <c r="N9" i="1"/>
  <c r="B9" i="1" s="1"/>
  <c r="M9" i="1"/>
  <c r="A9" i="1" s="1"/>
  <c r="N8" i="1"/>
  <c r="B8" i="1" s="1"/>
  <c r="M8" i="1"/>
  <c r="A8" i="1" s="1"/>
  <c r="N7" i="1"/>
  <c r="B7" i="1" s="1"/>
  <c r="M7" i="1"/>
  <c r="A7" i="1" s="1"/>
  <c r="N6" i="1"/>
  <c r="B6" i="1" s="1"/>
  <c r="M6" i="1"/>
  <c r="E7" i="1"/>
  <c r="D8" i="1"/>
  <c r="E8" i="1"/>
  <c r="C9" i="1"/>
  <c r="D9" i="1"/>
  <c r="E9" i="1"/>
  <c r="D6" i="1"/>
  <c r="E6" i="1"/>
  <c r="D7" i="1"/>
  <c r="D10" i="1"/>
  <c r="E10" i="1"/>
  <c r="C7" i="1"/>
  <c r="C8" i="1"/>
  <c r="C10" i="1"/>
  <c r="C6" i="1"/>
</calcChain>
</file>

<file path=xl/sharedStrings.xml><?xml version="1.0" encoding="utf-8"?>
<sst xmlns="http://schemas.openxmlformats.org/spreadsheetml/2006/main" count="42" uniqueCount="42">
  <si>
    <t>大阪海運輸入営業所
TEL:06-7730-1080/
FAX:06-7730-1088</t>
    <phoneticPr fontId="3"/>
  </si>
  <si>
    <t>大阪</t>
    <rPh sb="0" eb="2">
      <t>オオサカ</t>
    </rPh>
    <phoneticPr fontId="3"/>
  </si>
  <si>
    <t>ETD</t>
    <phoneticPr fontId="3"/>
  </si>
  <si>
    <t>VESSEL</t>
    <phoneticPr fontId="3"/>
  </si>
  <si>
    <t>ETA</t>
    <phoneticPr fontId="3"/>
  </si>
  <si>
    <t>VOY</t>
    <phoneticPr fontId="3"/>
  </si>
  <si>
    <t>CUT</t>
    <phoneticPr fontId="3"/>
  </si>
  <si>
    <t>S</t>
    <phoneticPr fontId="3"/>
  </si>
  <si>
    <t>　        　　　IMPORT SCHEDULE ‐ ORIGIN : Xingang</t>
    <phoneticPr fontId="3"/>
  </si>
  <si>
    <t>XIN</t>
    <phoneticPr fontId="3"/>
  </si>
  <si>
    <t>SINOTRANS OSAKA/2618E</t>
  </si>
  <si>
    <t>Wed 29th Apr 2026/ 12:00:00 GMT</t>
  </si>
  <si>
    <t>Sat 2nd May 2026</t>
  </si>
  <si>
    <t>Thu 7th May 2026</t>
  </si>
  <si>
    <t>SINOTRANS OSAKA/2620E</t>
  </si>
  <si>
    <t>Wed 6th May 2026/ 12:00:00 GMT</t>
  </si>
  <si>
    <t>Sat 9th May 2026</t>
  </si>
  <si>
    <t>Thu 14th May 2026</t>
  </si>
  <si>
    <t>Wed 13th May 2026/ 12:00:00 GMT</t>
  </si>
  <si>
    <t>Sat 16th May 2026</t>
  </si>
  <si>
    <t>Thu 21st May 2026</t>
  </si>
  <si>
    <t>Wed 20th May 2026/ 12:00:00 GMT</t>
  </si>
  <si>
    <t>Sat 23rd May 2026</t>
  </si>
  <si>
    <t>Thu 28th May 2026</t>
  </si>
  <si>
    <t>SITC TIANJIN/2621E</t>
  </si>
  <si>
    <t>SITC TIANJIN/2623E</t>
  </si>
  <si>
    <t>SINOTRANS OSAKA/2622E</t>
  </si>
  <si>
    <t>SITC TIANJIN/2625E</t>
  </si>
  <si>
    <t>Wed 27th May 2026/ 12:00:00 GMT</t>
  </si>
  <si>
    <t>Sat 30th May 2026</t>
  </si>
  <si>
    <t>Thu 4th Jun 2026</t>
  </si>
  <si>
    <t>Wed 3rd Jun 2026/ 12:00:00 GMT</t>
  </si>
  <si>
    <t>Sat 6th Jun 2026</t>
  </si>
  <si>
    <t>Thu 11th Jun 2026</t>
  </si>
  <si>
    <t>TBA/TBA</t>
  </si>
  <si>
    <t>SITC TIANJIN/2627E</t>
  </si>
  <si>
    <t>Wed 10th Jun 2026/ 12:00:00 GMT</t>
  </si>
  <si>
    <t>Sat 13th Jun 2026</t>
  </si>
  <si>
    <t>Thu 18th Jun 2026</t>
  </si>
  <si>
    <t>Wed 17th Jun 2026/ 12:00:00 GMT</t>
  </si>
  <si>
    <t>Sat 20th Jun 2026</t>
  </si>
  <si>
    <t>Thu 25th Jun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</si>
</sst>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16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sz val="11"/>
      <name val="Meiryo UI"/>
      <family val="3"/>
      <charset val="128"/>
    </font>
    <font>
      <sz val="28"/>
      <name val="Arial MT"/>
      <family val="2"/>
    </font>
    <font>
      <b/>
      <sz val="20"/>
      <color indexed="9"/>
      <name val="Meiryo UI"/>
      <family val="3"/>
      <charset val="128"/>
    </font>
    <font>
      <sz val="28"/>
      <name val="Arial MT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5" fillId="0" borderId="0"/>
  </cellStyleXfs>
  <cellXfs count="46">
    <xf numFmtId="0" fontId="0" fillId="0" borderId="0" xfId="0">
      <alignment vertical="center"/>
    </xf>
    <xf numFmtId="0" fontId="4" fillId="2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177" fontId="9" fillId="0" borderId="0" xfId="1" applyNumberFormat="1" applyFont="1" applyFill="1" applyAlignment="1">
      <alignment vertical="center"/>
    </xf>
    <xf numFmtId="0" fontId="9" fillId="0" borderId="0" xfId="1" applyFont="1" applyAlignment="1">
      <alignment horizontal="left" vertical="center"/>
    </xf>
    <xf numFmtId="0" fontId="11" fillId="0" borderId="0" xfId="1" applyFont="1" applyAlignment="1"/>
    <xf numFmtId="0" fontId="11" fillId="0" borderId="0" xfId="2" applyFont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center"/>
    </xf>
    <xf numFmtId="176" fontId="4" fillId="2" borderId="0" xfId="1" applyNumberFormat="1" applyFont="1" applyFill="1" applyAlignment="1">
      <alignment vertical="center"/>
    </xf>
    <xf numFmtId="178" fontId="12" fillId="0" borderId="0" xfId="0" applyNumberFormat="1" applyFont="1" applyFill="1" applyBorder="1" applyAlignment="1">
      <alignment horizontal="center" vertical="center" wrapText="1"/>
    </xf>
    <xf numFmtId="0" fontId="10" fillId="3" borderId="5" xfId="1" applyNumberFormat="1" applyFont="1" applyFill="1" applyBorder="1" applyAlignment="1">
      <alignment horizontal="center" vertical="center" wrapText="1"/>
    </xf>
    <xf numFmtId="0" fontId="10" fillId="3" borderId="6" xfId="1" applyNumberFormat="1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14" fontId="9" fillId="0" borderId="0" xfId="1" applyNumberFormat="1" applyFont="1" applyBorder="1" applyAlignment="1">
      <alignment vertical="center"/>
    </xf>
    <xf numFmtId="14" fontId="9" fillId="0" borderId="0" xfId="1" applyNumberFormat="1" applyFont="1" applyAlignment="1">
      <alignment horizontal="left" vertical="center"/>
    </xf>
    <xf numFmtId="0" fontId="10" fillId="3" borderId="9" xfId="1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3" fillId="2" borderId="0" xfId="1" applyFont="1" applyFill="1" applyAlignment="1">
      <alignment vertical="center"/>
    </xf>
    <xf numFmtId="0" fontId="10" fillId="3" borderId="2" xfId="1" applyNumberFormat="1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178" fontId="12" fillId="0" borderId="11" xfId="0" applyNumberFormat="1" applyFont="1" applyBorder="1" applyAlignment="1">
      <alignment horizontal="center" vertical="center" wrapText="1"/>
    </xf>
    <xf numFmtId="178" fontId="12" fillId="0" borderId="12" xfId="0" applyNumberFormat="1" applyFont="1" applyBorder="1" applyAlignment="1">
      <alignment horizontal="center" vertical="center" wrapText="1"/>
    </xf>
    <xf numFmtId="178" fontId="12" fillId="0" borderId="8" xfId="0" applyNumberFormat="1" applyFont="1" applyBorder="1" applyAlignment="1">
      <alignment horizontal="center" vertical="center" wrapText="1"/>
    </xf>
    <xf numFmtId="178" fontId="12" fillId="0" borderId="13" xfId="0" applyNumberFormat="1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178" fontId="12" fillId="0" borderId="16" xfId="0" applyNumberFormat="1" applyFont="1" applyBorder="1" applyAlignment="1">
      <alignment horizontal="center" vertical="center" wrapText="1"/>
    </xf>
    <xf numFmtId="178" fontId="12" fillId="0" borderId="17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6" fillId="0" borderId="0" xfId="1" applyFont="1" applyFill="1" applyBorder="1" applyAlignment="1">
      <alignment vertical="center"/>
    </xf>
    <xf numFmtId="0" fontId="10" fillId="3" borderId="1" xfId="1" applyNumberFormat="1" applyFont="1" applyFill="1" applyBorder="1" applyAlignment="1">
      <alignment horizontal="center" vertical="center" wrapText="1"/>
    </xf>
    <xf numFmtId="0" fontId="10" fillId="3" borderId="3" xfId="1" applyNumberFormat="1" applyFont="1" applyFill="1" applyBorder="1" applyAlignment="1">
      <alignment horizontal="center" vertical="center" wrapText="1"/>
    </xf>
    <xf numFmtId="0" fontId="10" fillId="3" borderId="2" xfId="1" applyNumberFormat="1" applyFont="1" applyFill="1" applyBorder="1" applyAlignment="1">
      <alignment horizontal="center" vertical="center" wrapText="1"/>
    </xf>
    <xf numFmtId="0" fontId="10" fillId="3" borderId="4" xfId="1" applyNumberFormat="1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15" fillId="0" borderId="0" xfId="3" applyAlignment="1">
      <alignment horizontal="center" wrapText="1"/>
    </xf>
    <xf numFmtId="0" fontId="15" fillId="0" borderId="0" xfId="3" applyAlignment="1">
      <alignment horizontal="center" wrapText="1"/>
    </xf>
  </cellXfs>
  <cellStyles count="4">
    <cellStyle name="標準" xfId="0" builtinId="0"/>
    <cellStyle name="標準 2" xfId="1" xr:uid="{00000000-0005-0000-0000-000001000000}"/>
    <cellStyle name="標準 3" xfId="3" xr:uid="{D2F1F033-F53F-4DA7-80B5-8A221B15FF37}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CC3300"/>
      <color rgb="FFCF3E17"/>
      <color rgb="FFE14419"/>
      <color rgb="FFB837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0" y="14749839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28750"/>
    <xdr:pic>
      <xdr:nvPicPr>
        <xdr:cNvPr id="40" name="図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28750"/>
        </a:xfrm>
        <a:prstGeom prst="rect">
          <a:avLst/>
        </a:prstGeom>
      </xdr:spPr>
    </xdr:pic>
    <xdr:clientData/>
  </xdr:oneCellAnchor>
  <xdr:twoCellAnchor>
    <xdr:from>
      <xdr:col>0</xdr:col>
      <xdr:colOff>119062</xdr:colOff>
      <xdr:row>1</xdr:row>
      <xdr:rowOff>518579</xdr:rowOff>
    </xdr:from>
    <xdr:to>
      <xdr:col>2</xdr:col>
      <xdr:colOff>47624</xdr:colOff>
      <xdr:row>2</xdr:row>
      <xdr:rowOff>626921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119062" y="1875892"/>
          <a:ext cx="7596187" cy="822717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Origin:Xingang,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2" name="図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43" name="図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4872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666755</xdr:colOff>
      <xdr:row>14</xdr:row>
      <xdr:rowOff>261936</xdr:rowOff>
    </xdr:from>
    <xdr:to>
      <xdr:col>6</xdr:col>
      <xdr:colOff>476251</xdr:colOff>
      <xdr:row>17</xdr:row>
      <xdr:rowOff>23811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666755" y="10691811"/>
          <a:ext cx="16811621" cy="1905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2</xdr:row>
      <xdr:rowOff>186114</xdr:rowOff>
    </xdr:from>
    <xdr:ext cx="2525419" cy="558102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0" y="226256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tabSelected="1" view="pageBreakPreview" zoomScale="40" zoomScaleNormal="100" zoomScaleSheetLayoutView="40" workbookViewId="0">
      <selection activeCell="E13" sqref="E13"/>
    </sheetView>
  </sheetViews>
  <sheetFormatPr defaultRowHeight="18.75"/>
  <cols>
    <col min="1" max="1" width="78.75" customWidth="1"/>
    <col min="2" max="2" width="22" customWidth="1"/>
    <col min="3" max="6" width="30.625" customWidth="1"/>
    <col min="7" max="7" width="9.75" customWidth="1"/>
    <col min="8" max="8" width="34.875" customWidth="1"/>
    <col min="9" max="14" width="34.875" hidden="1" customWidth="1"/>
    <col min="15" max="15" width="13.375" customWidth="1"/>
    <col min="16" max="16" width="15.875" customWidth="1"/>
    <col min="17" max="17" width="9" customWidth="1"/>
  </cols>
  <sheetData>
    <row r="1" spans="1:14" s="2" customFormat="1" ht="106.9" customHeight="1">
      <c r="A1" s="14" t="s">
        <v>8</v>
      </c>
      <c r="B1" s="1"/>
      <c r="C1" s="1"/>
      <c r="D1" s="15"/>
      <c r="E1" s="43" t="s">
        <v>0</v>
      </c>
      <c r="F1" s="43"/>
      <c r="G1" s="24"/>
      <c r="I1" s="3"/>
      <c r="J1" s="3"/>
      <c r="K1" s="3"/>
      <c r="L1" s="3"/>
      <c r="M1" s="3"/>
    </row>
    <row r="2" spans="1:14" s="2" customFormat="1" ht="57" customHeight="1">
      <c r="A2" s="4"/>
      <c r="B2" s="4"/>
      <c r="C2" s="4"/>
      <c r="D2" s="5"/>
      <c r="E2" s="4"/>
      <c r="F2" s="4"/>
      <c r="G2" s="4"/>
      <c r="I2" s="3"/>
      <c r="J2" s="3"/>
      <c r="K2" s="3"/>
      <c r="L2" s="3"/>
      <c r="M2" s="3"/>
    </row>
    <row r="3" spans="1:14" s="3" customFormat="1" ht="57" customHeight="1" thickBot="1">
      <c r="A3" s="6"/>
      <c r="B3" s="7"/>
      <c r="C3" s="7"/>
      <c r="D3" s="8"/>
      <c r="E3" s="20">
        <v>46134</v>
      </c>
      <c r="F3" s="21" t="s">
        <v>7</v>
      </c>
      <c r="G3" s="9"/>
    </row>
    <row r="4" spans="1:14" s="3" customFormat="1" ht="57" customHeight="1">
      <c r="A4" s="39" t="s">
        <v>3</v>
      </c>
      <c r="B4" s="41" t="s">
        <v>5</v>
      </c>
      <c r="C4" s="41" t="s">
        <v>6</v>
      </c>
      <c r="D4" s="25" t="s">
        <v>9</v>
      </c>
      <c r="E4" s="22" t="s">
        <v>1</v>
      </c>
      <c r="F4" s="12"/>
    </row>
    <row r="5" spans="1:14" s="10" customFormat="1" ht="39.75" customHeight="1" thickBot="1">
      <c r="A5" s="40"/>
      <c r="B5" s="42"/>
      <c r="C5" s="42"/>
      <c r="D5" s="17" t="s">
        <v>2</v>
      </c>
      <c r="E5" s="18" t="s">
        <v>4</v>
      </c>
      <c r="F5" s="12"/>
      <c r="H5" s="3"/>
      <c r="I5" s="3"/>
      <c r="J5" s="3"/>
      <c r="K5" s="3"/>
      <c r="L5" s="3"/>
    </row>
    <row r="6" spans="1:14" s="3" customFormat="1" ht="57" customHeight="1" thickBot="1">
      <c r="A6" s="26" t="str">
        <f>M6</f>
        <v>SINOTRANS OSAKA</v>
      </c>
      <c r="B6" s="27" t="str">
        <f>N6</f>
        <v>2618E</v>
      </c>
      <c r="C6" s="28" t="str">
        <f>TEXT(DATE(VALUE(RIGHT(SUBSTITUTE(I6,"/ 12:00:00 GMT",""), 4)), MONTH(1&amp;MID(I6, FIND(" ",I6, 5) + 1, 3)), VALUE(MID(I6, FIND(" ",I6, 1) + 1, IF(ISNUMBER(VALUE(MID(I6, 6, 1))), 2, 1)))), "MM/DD")</f>
        <v>04/29</v>
      </c>
      <c r="D6" s="28" t="str">
        <f t="shared" ref="D6:E10" si="0">TEXT(DATE(VALUE(RIGHT(SUBSTITUTE(J6,"/ 12:00:00 GMT",""), 4)), MONTH(1&amp;MID(J6, FIND(" ",J6, 5) + 1, 3)), VALUE(MID(J6, FIND(" ",J6, 1) + 1, IF(ISNUMBER(VALUE(MID(J6, 6, 1))), 2, 1)))), "MM/DD")</f>
        <v>05/02</v>
      </c>
      <c r="E6" s="29" t="str">
        <f t="shared" si="0"/>
        <v>05/07</v>
      </c>
      <c r="F6" s="13"/>
      <c r="I6" s="45" t="s">
        <v>11</v>
      </c>
      <c r="J6" s="45" t="s">
        <v>12</v>
      </c>
      <c r="K6" s="45" t="s">
        <v>13</v>
      </c>
      <c r="L6" s="44" t="s">
        <v>10</v>
      </c>
      <c r="M6" s="32" t="str">
        <f>LEFT(L6,FIND("/",L6)-1)</f>
        <v>SINOTRANS OSAKA</v>
      </c>
      <c r="N6" s="32" t="str">
        <f>MID(L6,FIND("/",L6)+1,LEN(L6)-FIND("/",L6))</f>
        <v>2618E</v>
      </c>
    </row>
    <row r="7" spans="1:14" s="3" customFormat="1" ht="57" customHeight="1" thickBot="1">
      <c r="A7" s="23" t="str">
        <f t="shared" ref="A7:A10" si="1">M7</f>
        <v>SITC TIANJIN</v>
      </c>
      <c r="B7" s="19" t="str">
        <f t="shared" ref="B7:B10" si="2">N7</f>
        <v>2621E</v>
      </c>
      <c r="C7" s="30" t="str">
        <f t="shared" ref="C7:C10" si="3">TEXT(DATE(VALUE(RIGHT(SUBSTITUTE(I7,"/ 12:00:00 GMT",""), 4)), MONTH(1&amp;MID(I7, FIND(" ",I7, 5) + 1, 3)), VALUE(MID(I7, FIND(" ",I7, 1) + 1, IF(ISNUMBER(VALUE(MID(I7, 6, 1))), 2, 1)))), "MM/DD")</f>
        <v>05/06</v>
      </c>
      <c r="D7" s="30" t="str">
        <f t="shared" si="0"/>
        <v>05/09</v>
      </c>
      <c r="E7" s="31" t="str">
        <f t="shared" si="0"/>
        <v>05/14</v>
      </c>
      <c r="F7" s="13"/>
      <c r="I7" s="45" t="s">
        <v>15</v>
      </c>
      <c r="J7" s="45" t="s">
        <v>16</v>
      </c>
      <c r="K7" s="45" t="s">
        <v>17</v>
      </c>
      <c r="L7" s="44" t="s">
        <v>24</v>
      </c>
      <c r="M7" s="32" t="str">
        <f t="shared" ref="M7:M10" si="4">LEFT(L7,FIND("/",L7)-1)</f>
        <v>SITC TIANJIN</v>
      </c>
      <c r="N7" s="32" t="str">
        <f t="shared" ref="N7:N10" si="5">MID(L7,FIND("/",L7)+1,LEN(L7)-FIND("/",L7))</f>
        <v>2621E</v>
      </c>
    </row>
    <row r="8" spans="1:14" s="3" customFormat="1" ht="57" customHeight="1" thickBot="1">
      <c r="A8" s="23" t="str">
        <f t="shared" si="1"/>
        <v>SINOTRANS OSAKA</v>
      </c>
      <c r="B8" s="19" t="str">
        <f t="shared" si="2"/>
        <v>2620E</v>
      </c>
      <c r="C8" s="30" t="str">
        <f t="shared" si="3"/>
        <v>05/13</v>
      </c>
      <c r="D8" s="30" t="str">
        <f t="shared" si="0"/>
        <v>05/16</v>
      </c>
      <c r="E8" s="31" t="str">
        <f t="shared" si="0"/>
        <v>05/21</v>
      </c>
      <c r="F8" s="13"/>
      <c r="I8" s="45" t="s">
        <v>18</v>
      </c>
      <c r="J8" s="45" t="s">
        <v>19</v>
      </c>
      <c r="K8" s="45" t="s">
        <v>20</v>
      </c>
      <c r="L8" s="44" t="s">
        <v>14</v>
      </c>
      <c r="M8" s="32" t="str">
        <f t="shared" si="4"/>
        <v>SINOTRANS OSAKA</v>
      </c>
      <c r="N8" s="32" t="str">
        <f t="shared" si="5"/>
        <v>2620E</v>
      </c>
    </row>
    <row r="9" spans="1:14" s="3" customFormat="1" ht="57" customHeight="1" thickBot="1">
      <c r="A9" s="23" t="str">
        <f t="shared" si="1"/>
        <v>SITC TIANJIN</v>
      </c>
      <c r="B9" s="19" t="str">
        <f t="shared" si="2"/>
        <v>2623E</v>
      </c>
      <c r="C9" s="30" t="str">
        <f t="shared" si="3"/>
        <v>05/20</v>
      </c>
      <c r="D9" s="30" t="str">
        <f t="shared" si="0"/>
        <v>05/23</v>
      </c>
      <c r="E9" s="31" t="str">
        <f t="shared" si="0"/>
        <v>05/28</v>
      </c>
      <c r="F9" s="13"/>
      <c r="I9" s="45" t="s">
        <v>21</v>
      </c>
      <c r="J9" s="45" t="s">
        <v>22</v>
      </c>
      <c r="K9" s="45" t="s">
        <v>23</v>
      </c>
      <c r="L9" s="44" t="s">
        <v>25</v>
      </c>
      <c r="M9" s="32" t="str">
        <f t="shared" si="4"/>
        <v>SITC TIANJIN</v>
      </c>
      <c r="N9" s="32" t="str">
        <f t="shared" si="5"/>
        <v>2623E</v>
      </c>
    </row>
    <row r="10" spans="1:14" s="3" customFormat="1" ht="57" customHeight="1" thickBot="1">
      <c r="A10" s="23" t="str">
        <f t="shared" si="1"/>
        <v>SINOTRANS OSAKA</v>
      </c>
      <c r="B10" s="19" t="str">
        <f t="shared" si="2"/>
        <v>2622E</v>
      </c>
      <c r="C10" s="30" t="str">
        <f t="shared" si="3"/>
        <v>05/27</v>
      </c>
      <c r="D10" s="30" t="str">
        <f t="shared" si="0"/>
        <v>05/30</v>
      </c>
      <c r="E10" s="31" t="str">
        <f t="shared" si="0"/>
        <v>06/04</v>
      </c>
      <c r="F10" s="13"/>
      <c r="I10" s="45" t="s">
        <v>28</v>
      </c>
      <c r="J10" s="45" t="s">
        <v>29</v>
      </c>
      <c r="K10" s="45" t="s">
        <v>30</v>
      </c>
      <c r="L10" s="44" t="s">
        <v>26</v>
      </c>
      <c r="M10" s="32" t="str">
        <f t="shared" si="4"/>
        <v>SINOTRANS OSAKA</v>
      </c>
      <c r="N10" s="32" t="str">
        <f t="shared" si="5"/>
        <v>2622E</v>
      </c>
    </row>
    <row r="11" spans="1:14" s="3" customFormat="1" ht="57" customHeight="1" thickBot="1">
      <c r="A11" s="23" t="str">
        <f t="shared" ref="A11" si="6">M11</f>
        <v>SITC TIANJIN</v>
      </c>
      <c r="B11" s="19" t="str">
        <f t="shared" ref="B11" si="7">N11</f>
        <v>2625E</v>
      </c>
      <c r="C11" s="30" t="str">
        <f t="shared" ref="C11" si="8">TEXT(DATE(VALUE(RIGHT(SUBSTITUTE(I11,"/ 12:00:00 GMT",""), 4)), MONTH(1&amp;MID(I11, FIND(" ",I11, 5) + 1, 3)), VALUE(MID(I11, FIND(" ",I11, 1) + 1, IF(ISNUMBER(VALUE(MID(I11, 6, 1))), 2, 1)))), "MM/DD")</f>
        <v>06/03</v>
      </c>
      <c r="D11" s="30" t="str">
        <f t="shared" ref="D11:D13" si="9">TEXT(DATE(VALUE(RIGHT(SUBSTITUTE(J11,"/ 12:00:00 GMT",""), 4)), MONTH(1&amp;MID(J11, FIND(" ",J11, 5) + 1, 3)), VALUE(MID(J11, FIND(" ",J11, 1) + 1, IF(ISNUMBER(VALUE(MID(J11, 6, 1))), 2, 1)))), "MM/DD")</f>
        <v>06/06</v>
      </c>
      <c r="E11" s="31" t="str">
        <f t="shared" ref="E11:E13" si="10">TEXT(DATE(VALUE(RIGHT(SUBSTITUTE(K11,"/ 12:00:00 GMT",""), 4)), MONTH(1&amp;MID(K11, FIND(" ",K11, 5) + 1, 3)), VALUE(MID(K11, FIND(" ",K11, 1) + 1, IF(ISNUMBER(VALUE(MID(K11, 6, 1))), 2, 1)))), "MM/DD")</f>
        <v>06/11</v>
      </c>
      <c r="F11" s="13"/>
      <c r="I11" s="45" t="s">
        <v>31</v>
      </c>
      <c r="J11" s="45" t="s">
        <v>32</v>
      </c>
      <c r="K11" s="45" t="s">
        <v>33</v>
      </c>
      <c r="L11" s="44" t="s">
        <v>27</v>
      </c>
      <c r="M11" s="37" t="str">
        <f t="shared" ref="M11" si="11">LEFT(L11,FIND("/",L11)-1)</f>
        <v>SITC TIANJIN</v>
      </c>
      <c r="N11" s="37" t="str">
        <f t="shared" ref="N11" si="12">MID(L11,FIND("/",L11)+1,LEN(L11)-FIND("/",L11))</f>
        <v>2625E</v>
      </c>
    </row>
    <row r="12" spans="1:14" s="38" customFormat="1" ht="57" customHeight="1" thickBot="1">
      <c r="A12" s="23" t="str">
        <f>M12</f>
        <v>TBA</v>
      </c>
      <c r="B12" s="19" t="str">
        <f>N12</f>
        <v>TBA</v>
      </c>
      <c r="C12" s="30" t="str">
        <f>TEXT(DATE(VALUE(RIGHT(SUBSTITUTE(I12,"/ 12:00:00 GMT",""), 4)), MONTH(1&amp;MID(I12, FIND(" ",I12, 5) + 1, 3)), VALUE(MID(I12, FIND(" ",I12, 1) + 1, IF(ISNUMBER(VALUE(MID(I12, 6, 1))), 2, 1)))), "MM/DD")</f>
        <v>06/10</v>
      </c>
      <c r="D12" s="30" t="str">
        <f t="shared" si="9"/>
        <v>06/13</v>
      </c>
      <c r="E12" s="31" t="str">
        <f t="shared" si="10"/>
        <v>06/18</v>
      </c>
      <c r="F12" s="16"/>
      <c r="I12" s="45" t="s">
        <v>36</v>
      </c>
      <c r="J12" s="45" t="s">
        <v>37</v>
      </c>
      <c r="K12" s="45" t="s">
        <v>38</v>
      </c>
      <c r="L12" s="44" t="s">
        <v>34</v>
      </c>
      <c r="M12" s="37" t="str">
        <f t="shared" ref="M12:M13" si="13">LEFT(L12,FIND("/",L12)-1)</f>
        <v>TBA</v>
      </c>
      <c r="N12" s="37" t="str">
        <f t="shared" ref="N12:N13" si="14">MID(L12,FIND("/",L12)+1,LEN(L12)-FIND("/",L12))</f>
        <v>TBA</v>
      </c>
    </row>
    <row r="13" spans="1:14" s="38" customFormat="1" ht="57" customHeight="1" thickBot="1">
      <c r="A13" s="33" t="str">
        <f t="shared" ref="A13" si="15">M13</f>
        <v>SITC TIANJIN</v>
      </c>
      <c r="B13" s="34" t="str">
        <f t="shared" ref="B13" si="16">N13</f>
        <v>2627E</v>
      </c>
      <c r="C13" s="35" t="str">
        <f t="shared" ref="C13" si="17">TEXT(DATE(VALUE(RIGHT(SUBSTITUTE(I13,"/ 12:00:00 GMT",""), 4)), MONTH(1&amp;MID(I13, FIND(" ",I13, 5) + 1, 3)), VALUE(MID(I13, FIND(" ",I13, 1) + 1, IF(ISNUMBER(VALUE(MID(I13, 6, 1))), 2, 1)))), "MM/DD")</f>
        <v>06/17</v>
      </c>
      <c r="D13" s="35" t="str">
        <f t="shared" si="9"/>
        <v>06/20</v>
      </c>
      <c r="E13" s="36" t="str">
        <f t="shared" si="10"/>
        <v>06/25</v>
      </c>
      <c r="F13" s="16"/>
      <c r="I13" s="45" t="s">
        <v>39</v>
      </c>
      <c r="J13" s="45" t="s">
        <v>40</v>
      </c>
      <c r="K13" s="45" t="s">
        <v>41</v>
      </c>
      <c r="L13" s="44" t="s">
        <v>35</v>
      </c>
      <c r="M13" s="37" t="str">
        <f t="shared" si="13"/>
        <v>SITC TIANJIN</v>
      </c>
      <c r="N13" s="37" t="str">
        <f t="shared" si="14"/>
        <v>2627E</v>
      </c>
    </row>
    <row r="14" spans="1:14" s="3" customFormat="1" ht="57" customHeight="1">
      <c r="A14" s="13"/>
      <c r="B14" s="13"/>
      <c r="C14" s="16"/>
      <c r="D14" s="16"/>
      <c r="E14" s="16"/>
      <c r="F14" s="16"/>
    </row>
    <row r="15" spans="1:14" s="3" customFormat="1" ht="57" customHeight="1">
      <c r="A15" s="13"/>
      <c r="B15" s="13"/>
      <c r="C15" s="16"/>
      <c r="D15" s="16"/>
      <c r="E15" s="16"/>
      <c r="F15" s="16"/>
    </row>
    <row r="16" spans="1:14" s="3" customFormat="1" ht="57" customHeight="1">
      <c r="A16" s="13"/>
      <c r="B16" s="13"/>
      <c r="C16" s="16"/>
      <c r="D16" s="16"/>
      <c r="E16" s="16"/>
      <c r="F16" s="16"/>
    </row>
    <row r="17" spans="1:7" s="3" customFormat="1" ht="57" customHeight="1">
      <c r="A17" s="13"/>
      <c r="B17" s="13"/>
      <c r="C17" s="16"/>
      <c r="D17" s="16"/>
      <c r="E17" s="16"/>
      <c r="F17" s="16"/>
    </row>
    <row r="18" spans="1:7" s="3" customFormat="1" ht="57" customHeight="1">
      <c r="A18" s="13"/>
      <c r="B18" s="13"/>
      <c r="C18" s="16"/>
      <c r="D18" s="16"/>
      <c r="E18" s="16"/>
      <c r="F18" s="16"/>
      <c r="G18" s="2"/>
    </row>
    <row r="19" spans="1:7" s="3" customFormat="1" ht="57" customHeight="1">
      <c r="A19" s="13"/>
      <c r="B19" s="13"/>
      <c r="C19" s="16"/>
      <c r="D19" s="16"/>
      <c r="E19" s="16"/>
      <c r="F19" s="16"/>
      <c r="G19" s="2"/>
    </row>
    <row r="20" spans="1:7" s="3" customFormat="1" ht="57" customHeight="1">
      <c r="A20" s="13"/>
      <c r="B20" s="13"/>
      <c r="C20" s="16"/>
      <c r="D20" s="16"/>
      <c r="E20" s="16"/>
      <c r="F20" s="16"/>
      <c r="G20" s="2"/>
    </row>
    <row r="21" spans="1:7" s="3" customFormat="1" ht="57" customHeight="1">
      <c r="A21" s="13"/>
      <c r="B21" s="13"/>
      <c r="C21" s="16"/>
      <c r="D21" s="16"/>
      <c r="E21" s="16"/>
      <c r="F21" s="16"/>
      <c r="G21" s="2"/>
    </row>
    <row r="22" spans="1:7" s="3" customFormat="1" ht="57" customHeight="1">
      <c r="A22" s="13"/>
      <c r="B22" s="13"/>
      <c r="C22" s="16"/>
      <c r="D22" s="16"/>
      <c r="E22" s="16"/>
      <c r="F22" s="16"/>
      <c r="G22" s="2"/>
    </row>
    <row r="23" spans="1:7" s="3" customFormat="1" ht="57" customHeight="1">
      <c r="A23" s="13"/>
      <c r="B23" s="13"/>
      <c r="D23" s="16"/>
      <c r="E23" s="16"/>
      <c r="F23" s="16"/>
      <c r="G23" s="2"/>
    </row>
    <row r="24" spans="1:7" s="3" customFormat="1" ht="57" customHeight="1">
      <c r="A24" s="13"/>
      <c r="B24" s="13"/>
      <c r="C24" s="16"/>
      <c r="D24" s="16"/>
      <c r="E24" s="16"/>
      <c r="F24" s="16"/>
      <c r="G24" s="2"/>
    </row>
    <row r="25" spans="1:7" s="3" customFormat="1" ht="57" customHeight="1">
      <c r="A25" s="13"/>
      <c r="B25" s="13"/>
      <c r="C25" s="16"/>
      <c r="D25" s="16"/>
      <c r="E25" s="16"/>
      <c r="F25" s="16"/>
      <c r="G25" s="2"/>
    </row>
    <row r="26" spans="1:7" s="3" customFormat="1" ht="57" customHeight="1">
      <c r="A26" s="11"/>
      <c r="B26" s="2"/>
      <c r="C26" s="2"/>
      <c r="D26" s="2"/>
      <c r="E26" s="2"/>
      <c r="F26" s="2"/>
      <c r="G26" s="2"/>
    </row>
    <row r="27" spans="1:7" s="3" customFormat="1" ht="57" customHeight="1">
      <c r="A27" s="11"/>
      <c r="B27" s="2"/>
      <c r="C27" s="2"/>
      <c r="D27" s="2"/>
      <c r="E27" s="2"/>
      <c r="F27" s="2"/>
      <c r="G27" s="2"/>
    </row>
    <row r="28" spans="1:7" s="3" customFormat="1" ht="57" customHeight="1"/>
  </sheetData>
  <mergeCells count="4">
    <mergeCell ref="A4:A5"/>
    <mergeCell ref="B4:B5"/>
    <mergeCell ref="C4:C5"/>
    <mergeCell ref="E1:F1"/>
  </mergeCells>
  <phoneticPr fontId="3"/>
  <pageMargins left="0.70866141732283472" right="0.70866141732283472" top="0.74803149606299213" bottom="0.74803149606299213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2026-04-22T04:28:08Z</cp:lastPrinted>
  <dcterms:created xsi:type="dcterms:W3CDTF">2023-07-06T02:11:36Z</dcterms:created>
  <dcterms:modified xsi:type="dcterms:W3CDTF">2026-04-22T04:28:28Z</dcterms:modified>
</cp:coreProperties>
</file>